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0.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2.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2.xml" ContentType="application/vnd.openxmlformats-officedocument.themeOverride+xml"/>
  <Override PartName="/xl/drawings/drawing1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4.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5.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3.xml" ContentType="application/vnd.openxmlformats-officedocument.themeOverride+xml"/>
  <Override PartName="/xl/drawings/drawing17.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8.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9.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mc:AlternateContent xmlns:mc="http://schemas.openxmlformats.org/markup-compatibility/2006">
    <mc:Choice Requires="x15">
      <x15ac:absPath xmlns:x15ac="http://schemas.microsoft.com/office/spreadsheetml/2010/11/ac" url="https://fmagovtnz.sharepoint.com/teams/TEA-Economics_and_Research/Shared Documents/Consumer/Surveys/Savings survey 2024/6. Report - Good Cents/"/>
    </mc:Choice>
  </mc:AlternateContent>
  <xr:revisionPtr revIDLastSave="0" documentId="8_{754B3143-7042-4A4A-8E16-D101F420E2DB}" xr6:coauthVersionLast="47" xr6:coauthVersionMax="47" xr10:uidLastSave="{00000000-0000-0000-0000-000000000000}"/>
  <bookViews>
    <workbookView xWindow="-98" yWindow="-98" windowWidth="21795" windowHeight="13996" tabRatio="934" firstSheet="10" activeTab="10" xr2:uid="{55872DF0-47C2-4D77-AC7D-6CAA1AB0F1B5}"/>
  </bookViews>
  <sheets>
    <sheet name="F1" sheetId="2" r:id="rId1"/>
    <sheet name="F2" sheetId="1" r:id="rId2"/>
    <sheet name="F3" sheetId="3" r:id="rId3"/>
    <sheet name="F3a" sheetId="24" r:id="rId4"/>
    <sheet name="F4,F8,F9 - Balances by age" sheetId="5" r:id="rId5"/>
    <sheet name="F5,6,7" sheetId="14" r:id="rId6"/>
    <sheet name="F10" sheetId="13" r:id="rId7"/>
    <sheet name=" F11" sheetId="15" r:id="rId8"/>
    <sheet name="F12" sheetId="16" r:id="rId9"/>
    <sheet name="F13" sheetId="17" r:id="rId10"/>
    <sheet name="F14" sheetId="18" r:id="rId11"/>
    <sheet name="T1" sheetId="23" r:id="rId12"/>
    <sheet name="F15" sheetId="21" r:id="rId13"/>
    <sheet name="F16" sheetId="22" r:id="rId14"/>
    <sheet name="F17 &amp; 18" sheetId="19" r:id="rId15"/>
    <sheet name="F19" sheetId="20" r:id="rId16"/>
    <sheet name="F20" sheetId="6" r:id="rId17"/>
    <sheet name="F21" sheetId="12" r:id="rId18"/>
    <sheet name="F22" sheetId="7" r:id="rId19"/>
    <sheet name="F23" sheetId="8" r:id="rId20"/>
    <sheet name="F24" sheetId="9" r:id="rId21"/>
  </sheets>
  <definedNames>
    <definedName name="_Ref191297322" localSheetId="5">'F5,6,7'!$A$1</definedName>
    <definedName name="_Ref191297569" localSheetId="4">'F4,F8,F9 - Balances by age'!#REF!</definedName>
    <definedName name="_Ref191297576" localSheetId="4">'F4,F8,F9 - Balances by age'!#REF!</definedName>
    <definedName name="_Ref191297877" localSheetId="14">'F17 &amp; 18'!$A$1</definedName>
    <definedName name="_Ref191298169" localSheetId="14">'F17 &amp; 18'!$A$2</definedName>
    <definedName name="_Ref191298239" localSheetId="15">'F19'!$A$1</definedName>
    <definedName name="_Ref191298452" localSheetId="16">'F20'!$A$1</definedName>
    <definedName name="_Ref191298917" localSheetId="19">'F23'!$A$1</definedName>
    <definedName name="_Ref193294492" localSheetId="1">'F2'!$A$1</definedName>
    <definedName name="_Ref197715310" localSheetId="12">'F15'!$A$1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22" l="1"/>
  <c r="Y54" i="24" l="1"/>
  <c r="X54" i="24"/>
  <c r="W54" i="24"/>
  <c r="V54" i="24"/>
  <c r="U54" i="24"/>
  <c r="T54" i="24"/>
  <c r="S54" i="24"/>
  <c r="R54" i="24"/>
  <c r="Q54" i="24"/>
  <c r="P54" i="24"/>
  <c r="O54" i="24"/>
  <c r="Y53" i="24"/>
  <c r="X53" i="24"/>
  <c r="W53" i="24"/>
  <c r="V53" i="24"/>
  <c r="U53" i="24"/>
  <c r="T53" i="24"/>
  <c r="S53" i="24"/>
  <c r="R53" i="24"/>
  <c r="Q53" i="24"/>
  <c r="P53" i="24"/>
  <c r="O53" i="24"/>
  <c r="Y52" i="24"/>
  <c r="X52" i="24"/>
  <c r="W52" i="24"/>
  <c r="V52" i="24"/>
  <c r="U52" i="24"/>
  <c r="T52" i="24"/>
  <c r="S52" i="24"/>
  <c r="R52" i="24"/>
  <c r="Q52" i="24"/>
  <c r="P52" i="24"/>
  <c r="O52" i="24"/>
  <c r="Y51" i="24"/>
  <c r="X51" i="24"/>
  <c r="W51" i="24"/>
  <c r="V51" i="24"/>
  <c r="U51" i="24"/>
  <c r="T51" i="24"/>
  <c r="S51" i="24"/>
  <c r="R51" i="24"/>
  <c r="Q51" i="24"/>
  <c r="P51" i="24"/>
  <c r="O51" i="24"/>
  <c r="Y50" i="24"/>
  <c r="X50" i="24"/>
  <c r="W50" i="24"/>
  <c r="V50" i="24"/>
  <c r="U50" i="24"/>
  <c r="T50" i="24"/>
  <c r="S50" i="24"/>
  <c r="R50" i="24"/>
  <c r="Q50" i="24"/>
  <c r="P50" i="24"/>
  <c r="O50" i="24"/>
  <c r="Y26" i="24"/>
  <c r="X26" i="24"/>
  <c r="W26" i="24"/>
  <c r="V26" i="24"/>
  <c r="U26" i="24"/>
  <c r="T26" i="24"/>
  <c r="S26" i="24"/>
  <c r="R26" i="24"/>
  <c r="Q26" i="24"/>
  <c r="P26" i="24"/>
  <c r="O26" i="24"/>
  <c r="Y25" i="24"/>
  <c r="X25" i="24"/>
  <c r="W25" i="24"/>
  <c r="V25" i="24"/>
  <c r="U25" i="24"/>
  <c r="T25" i="24"/>
  <c r="S25" i="24"/>
  <c r="R25" i="24"/>
  <c r="Q25" i="24"/>
  <c r="P25" i="24"/>
  <c r="O25" i="24"/>
  <c r="Y24" i="24"/>
  <c r="X24" i="24"/>
  <c r="W24" i="24"/>
  <c r="V24" i="24"/>
  <c r="U24" i="24"/>
  <c r="T24" i="24"/>
  <c r="S24" i="24"/>
  <c r="R24" i="24"/>
  <c r="Q24" i="24"/>
  <c r="P24" i="24"/>
  <c r="O24" i="24"/>
  <c r="Y23" i="24"/>
  <c r="X23" i="24"/>
  <c r="W23" i="24"/>
  <c r="V23" i="24"/>
  <c r="U23" i="24"/>
  <c r="T23" i="24"/>
  <c r="S23" i="24"/>
  <c r="R23" i="24"/>
  <c r="Q23" i="24"/>
  <c r="P23" i="24"/>
  <c r="O23" i="24"/>
  <c r="Y22" i="24"/>
  <c r="X22" i="24"/>
  <c r="W22" i="24"/>
  <c r="V22" i="24"/>
  <c r="U22" i="24"/>
  <c r="T22" i="24"/>
  <c r="S22" i="24"/>
  <c r="R22" i="24"/>
  <c r="Q22" i="24"/>
  <c r="P22" i="24"/>
  <c r="O22" i="24"/>
  <c r="Y33" i="24"/>
  <c r="X33" i="24"/>
  <c r="W33" i="24"/>
  <c r="V33" i="24"/>
  <c r="U33" i="24"/>
  <c r="T33" i="24"/>
  <c r="S33" i="24"/>
  <c r="R33" i="24"/>
  <c r="Q33" i="24"/>
  <c r="P33" i="24"/>
  <c r="O33" i="24"/>
  <c r="Y32" i="24"/>
  <c r="X32" i="24"/>
  <c r="W32" i="24"/>
  <c r="V32" i="24"/>
  <c r="U32" i="24"/>
  <c r="T32" i="24"/>
  <c r="S32" i="24"/>
  <c r="R32" i="24"/>
  <c r="Q32" i="24"/>
  <c r="P32" i="24"/>
  <c r="O32" i="24"/>
  <c r="Y31" i="24"/>
  <c r="X31" i="24"/>
  <c r="W31" i="24"/>
  <c r="V31" i="24"/>
  <c r="U31" i="24"/>
  <c r="T31" i="24"/>
  <c r="S31" i="24"/>
  <c r="R31" i="24"/>
  <c r="Q31" i="24"/>
  <c r="P31" i="24"/>
  <c r="O31" i="24"/>
  <c r="Y30" i="24"/>
  <c r="X30" i="24"/>
  <c r="W30" i="24"/>
  <c r="V30" i="24"/>
  <c r="U30" i="24"/>
  <c r="T30" i="24"/>
  <c r="S30" i="24"/>
  <c r="R30" i="24"/>
  <c r="Q30" i="24"/>
  <c r="P30" i="24"/>
  <c r="O30" i="24"/>
  <c r="Y29" i="24"/>
  <c r="X29" i="24"/>
  <c r="W29" i="24"/>
  <c r="V29" i="24"/>
  <c r="U29" i="24"/>
  <c r="T29" i="24"/>
  <c r="S29" i="24"/>
  <c r="R29" i="24"/>
  <c r="Q29" i="24"/>
  <c r="P29" i="24"/>
  <c r="O29" i="24"/>
  <c r="Y47" i="24"/>
  <c r="X47" i="24"/>
  <c r="W47" i="24"/>
  <c r="V47" i="24"/>
  <c r="U47" i="24"/>
  <c r="T47" i="24"/>
  <c r="S47" i="24"/>
  <c r="R47" i="24"/>
  <c r="Q47" i="24"/>
  <c r="P47" i="24"/>
  <c r="O47" i="24"/>
  <c r="Y46" i="24"/>
  <c r="X46" i="24"/>
  <c r="W46" i="24"/>
  <c r="V46" i="24"/>
  <c r="U46" i="24"/>
  <c r="T46" i="24"/>
  <c r="S46" i="24"/>
  <c r="R46" i="24"/>
  <c r="Q46" i="24"/>
  <c r="P46" i="24"/>
  <c r="O46" i="24"/>
  <c r="Y45" i="24"/>
  <c r="X45" i="24"/>
  <c r="W45" i="24"/>
  <c r="V45" i="24"/>
  <c r="U45" i="24"/>
  <c r="T45" i="24"/>
  <c r="S45" i="24"/>
  <c r="R45" i="24"/>
  <c r="Q45" i="24"/>
  <c r="P45" i="24"/>
  <c r="O45" i="24"/>
  <c r="Y44" i="24"/>
  <c r="X44" i="24"/>
  <c r="W44" i="24"/>
  <c r="V44" i="24"/>
  <c r="U44" i="24"/>
  <c r="T44" i="24"/>
  <c r="S44" i="24"/>
  <c r="R44" i="24"/>
  <c r="Q44" i="24"/>
  <c r="P44" i="24"/>
  <c r="O44" i="24"/>
  <c r="Y43" i="24"/>
  <c r="X43" i="24"/>
  <c r="W43" i="24"/>
  <c r="V43" i="24"/>
  <c r="U43" i="24"/>
  <c r="T43" i="24"/>
  <c r="S43" i="24"/>
  <c r="R43" i="24"/>
  <c r="Q43" i="24"/>
  <c r="P43" i="24"/>
  <c r="O43" i="24"/>
  <c r="Y40" i="24"/>
  <c r="X40" i="24"/>
  <c r="W40" i="24"/>
  <c r="V40" i="24"/>
  <c r="U40" i="24"/>
  <c r="T40" i="24"/>
  <c r="S40" i="24"/>
  <c r="R40" i="24"/>
  <c r="Q40" i="24"/>
  <c r="P40" i="24"/>
  <c r="O40" i="24"/>
  <c r="Y39" i="24"/>
  <c r="X39" i="24"/>
  <c r="W39" i="24"/>
  <c r="V39" i="24"/>
  <c r="U39" i="24"/>
  <c r="T39" i="24"/>
  <c r="S39" i="24"/>
  <c r="R39" i="24"/>
  <c r="Q39" i="24"/>
  <c r="P39" i="24"/>
  <c r="O39" i="24"/>
  <c r="Y38" i="24"/>
  <c r="X38" i="24"/>
  <c r="W38" i="24"/>
  <c r="V38" i="24"/>
  <c r="U38" i="24"/>
  <c r="T38" i="24"/>
  <c r="S38" i="24"/>
  <c r="R38" i="24"/>
  <c r="Q38" i="24"/>
  <c r="P38" i="24"/>
  <c r="O38" i="24"/>
  <c r="Y37" i="24"/>
  <c r="X37" i="24"/>
  <c r="W37" i="24"/>
  <c r="V37" i="24"/>
  <c r="U37" i="24"/>
  <c r="T37" i="24"/>
  <c r="S37" i="24"/>
  <c r="R37" i="24"/>
  <c r="Q37" i="24"/>
  <c r="P37" i="24"/>
  <c r="O37" i="24"/>
  <c r="Y36" i="24"/>
  <c r="X36" i="24"/>
  <c r="W36" i="24"/>
  <c r="V36" i="24"/>
  <c r="U36" i="24"/>
  <c r="T36" i="24"/>
  <c r="S36" i="24"/>
  <c r="R36" i="24"/>
  <c r="Q36" i="24"/>
  <c r="P36" i="24"/>
  <c r="O36" i="24"/>
  <c r="Y19" i="24"/>
  <c r="X19" i="24"/>
  <c r="W19" i="24"/>
  <c r="V19" i="24"/>
  <c r="U19" i="24"/>
  <c r="T19" i="24"/>
  <c r="S19" i="24"/>
  <c r="R19" i="24"/>
  <c r="Q19" i="24"/>
  <c r="P19" i="24"/>
  <c r="O19" i="24"/>
  <c r="Y18" i="24"/>
  <c r="X18" i="24"/>
  <c r="W18" i="24"/>
  <c r="V18" i="24"/>
  <c r="U18" i="24"/>
  <c r="T18" i="24"/>
  <c r="S18" i="24"/>
  <c r="R18" i="24"/>
  <c r="Q18" i="24"/>
  <c r="P18" i="24"/>
  <c r="O18" i="24"/>
  <c r="Y17" i="24"/>
  <c r="X17" i="24"/>
  <c r="W17" i="24"/>
  <c r="V17" i="24"/>
  <c r="U17" i="24"/>
  <c r="T17" i="24"/>
  <c r="S17" i="24"/>
  <c r="R17" i="24"/>
  <c r="Q17" i="24"/>
  <c r="P17" i="24"/>
  <c r="O17" i="24"/>
  <c r="Y16" i="24"/>
  <c r="X16" i="24"/>
  <c r="W16" i="24"/>
  <c r="V16" i="24"/>
  <c r="U16" i="24"/>
  <c r="T16" i="24"/>
  <c r="S16" i="24"/>
  <c r="R16" i="24"/>
  <c r="Q16" i="24"/>
  <c r="P16" i="24"/>
  <c r="O16" i="24"/>
  <c r="Y15" i="24"/>
  <c r="X15" i="24"/>
  <c r="W15" i="24"/>
  <c r="V15" i="24"/>
  <c r="U15" i="24"/>
  <c r="T15" i="24"/>
  <c r="S15" i="24"/>
  <c r="R15" i="24"/>
  <c r="Q15" i="24"/>
  <c r="P15" i="24"/>
  <c r="O15" i="24"/>
  <c r="P8" i="24"/>
  <c r="Q8" i="24"/>
  <c r="R8" i="24"/>
  <c r="S8" i="24"/>
  <c r="T8" i="24"/>
  <c r="U8" i="24"/>
  <c r="V8" i="24"/>
  <c r="W8" i="24"/>
  <c r="X8" i="24"/>
  <c r="Y8" i="24"/>
  <c r="P9" i="24"/>
  <c r="Q9" i="24"/>
  <c r="R9" i="24"/>
  <c r="S9" i="24"/>
  <c r="T9" i="24"/>
  <c r="U9" i="24"/>
  <c r="V9" i="24"/>
  <c r="W9" i="24"/>
  <c r="X9" i="24"/>
  <c r="Y9" i="24"/>
  <c r="P10" i="24"/>
  <c r="Q10" i="24"/>
  <c r="R10" i="24"/>
  <c r="S10" i="24"/>
  <c r="T10" i="24"/>
  <c r="U10" i="24"/>
  <c r="V10" i="24"/>
  <c r="W10" i="24"/>
  <c r="X10" i="24"/>
  <c r="Y10" i="24"/>
  <c r="P11" i="24"/>
  <c r="Q11" i="24"/>
  <c r="R11" i="24"/>
  <c r="S11" i="24"/>
  <c r="T11" i="24"/>
  <c r="U11" i="24"/>
  <c r="V11" i="24"/>
  <c r="W11" i="24"/>
  <c r="X11" i="24"/>
  <c r="Y11" i="24"/>
  <c r="P12" i="24"/>
  <c r="Q12" i="24"/>
  <c r="R12" i="24"/>
  <c r="S12" i="24"/>
  <c r="T12" i="24"/>
  <c r="U12" i="24"/>
  <c r="V12" i="24"/>
  <c r="W12" i="24"/>
  <c r="X12" i="24"/>
  <c r="Y12" i="24"/>
  <c r="O9" i="24"/>
  <c r="O10" i="24"/>
  <c r="O11" i="24"/>
  <c r="O12" i="24"/>
  <c r="O8" i="24"/>
  <c r="G8" i="1"/>
  <c r="C17" i="1" s="1"/>
  <c r="G9" i="1"/>
  <c r="B18" i="1" s="1"/>
  <c r="G10" i="1"/>
  <c r="C19" i="1" s="1"/>
  <c r="G11" i="1"/>
  <c r="G20" i="1" s="1"/>
  <c r="G12" i="1"/>
  <c r="C21" i="1" s="1"/>
  <c r="G7" i="1"/>
  <c r="D16" i="1" s="1"/>
  <c r="B10" i="22"/>
  <c r="B11" i="22"/>
  <c r="B9" i="22"/>
  <c r="B12" i="22"/>
  <c r="B8" i="22"/>
  <c r="B16" i="1" l="1"/>
  <c r="G16" i="1"/>
  <c r="C16" i="1"/>
  <c r="G21" i="1"/>
  <c r="F16" i="1"/>
  <c r="E16" i="1"/>
  <c r="F20" i="1"/>
  <c r="E20" i="1"/>
  <c r="D20" i="1"/>
  <c r="C20" i="1"/>
  <c r="B20" i="1"/>
  <c r="G18" i="1"/>
  <c r="F18" i="1"/>
  <c r="E18" i="1"/>
  <c r="D18" i="1"/>
  <c r="C18" i="1"/>
  <c r="B21" i="1"/>
  <c r="F17" i="1"/>
  <c r="B17" i="1"/>
  <c r="G19" i="1"/>
  <c r="F21" i="1"/>
  <c r="F19" i="1"/>
  <c r="E21" i="1"/>
  <c r="E19" i="1"/>
  <c r="E17" i="1"/>
  <c r="D21" i="1"/>
  <c r="D19" i="1"/>
  <c r="D17" i="1"/>
  <c r="B19" i="1"/>
  <c r="G17" i="1"/>
</calcChain>
</file>

<file path=xl/sharedStrings.xml><?xml version="1.0" encoding="utf-8"?>
<sst xmlns="http://schemas.openxmlformats.org/spreadsheetml/2006/main" count="1065" uniqueCount="275">
  <si>
    <t>Figure 1 - Uptake of savings and investment products</t>
  </si>
  <si>
    <t>Source:</t>
  </si>
  <si>
    <t>Financial Market Authority calculations based on 2024 Savings and Debt Reduction survey</t>
  </si>
  <si>
    <t>Notes:</t>
  </si>
  <si>
    <t>Calculated based on Q4a "Which of the following financial savings/investment products do you currently have money in? Please select all that apply" &amp; Q1 "What age group do you fit into?"</t>
  </si>
  <si>
    <t>18-24 years</t>
  </si>
  <si>
    <t>25-34 years</t>
  </si>
  <si>
    <t>35-44 years</t>
  </si>
  <si>
    <t>45-54 years</t>
  </si>
  <si>
    <t>55-64 years</t>
  </si>
  <si>
    <t>65-74 years</t>
  </si>
  <si>
    <t>75+ years</t>
  </si>
  <si>
    <t>Prefer not to say</t>
  </si>
  <si>
    <t>All</t>
  </si>
  <si>
    <t>Everyday</t>
  </si>
  <si>
    <t>Savings</t>
  </si>
  <si>
    <t>KiwiSaver</t>
  </si>
  <si>
    <t>Stocks/ETF</t>
  </si>
  <si>
    <t>Term deposit</t>
  </si>
  <si>
    <t>PIE</t>
  </si>
  <si>
    <t>Figure 2 – Savings and investment products balances</t>
  </si>
  <si>
    <t>Calculated based on Q4d "What level of savings do you have in each of the following accounts?"</t>
  </si>
  <si>
    <t>As a percentage of the survey population</t>
  </si>
  <si>
    <t>less than $1000</t>
  </si>
  <si>
    <t>$1000-$10,000</t>
  </si>
  <si>
    <t>$10,001-$50,000</t>
  </si>
  <si>
    <t>$50,001-$200,000</t>
  </si>
  <si>
    <t>More than $200,000</t>
  </si>
  <si>
    <t>TOTAL</t>
  </si>
  <si>
    <t>Everyday account</t>
  </si>
  <si>
    <t>Savings account</t>
  </si>
  <si>
    <t>Stock/Shares/ETFs</t>
  </si>
  <si>
    <t>Conditional on holding a particular account/product type</t>
  </si>
  <si>
    <t>Figure 3 - Savings product utilisation by household income</t>
  </si>
  <si>
    <t>Calculated based on Q4a "Which of the following financial savings/investment products do you currently have money in? Please select all that apply" &amp; Q94 "What is your total household income before tax?"</t>
  </si>
  <si>
    <t>By household income</t>
  </si>
  <si>
    <t>Up to $30,000</t>
  </si>
  <si>
    <t>$30,001-$50,000</t>
  </si>
  <si>
    <t>$50,001-$70,000</t>
  </si>
  <si>
    <t>$70,001-$100,000</t>
  </si>
  <si>
    <t>$100,001-$130,000</t>
  </si>
  <si>
    <t>$130,001-$150,000</t>
  </si>
  <si>
    <t>$150,001-$200,000</t>
  </si>
  <si>
    <t>$200,001-$300,000</t>
  </si>
  <si>
    <t>$300,000+</t>
  </si>
  <si>
    <t>Prefer not to answer</t>
  </si>
  <si>
    <t>Term Deposit</t>
  </si>
  <si>
    <t>Other</t>
  </si>
  <si>
    <t>Figure 3a - Savings product balances by household income bands (conditional on holding the relevant product)</t>
  </si>
  <si>
    <t>Calculated based on Q4a "Which of the following financial savings/investment products do you currently have money in? Please select all that apply",  Q4d "What level of savings do you have in each of the following accounts?"  &amp; Q94 "What is your total household income before tax?"</t>
  </si>
  <si>
    <t>RECONSTRUCTING COUNTS</t>
  </si>
  <si>
    <t>Product balances</t>
  </si>
  <si>
    <t>Household income bands</t>
  </si>
  <si>
    <t>Everyday_acc</t>
  </si>
  <si>
    <t>Everyday account balances</t>
  </si>
  <si>
    <t>&lt;=$50,000</t>
  </si>
  <si>
    <t>$50,001-$100,000</t>
  </si>
  <si>
    <t>$100,001-$200,000</t>
  </si>
  <si>
    <t>$200,000+</t>
  </si>
  <si>
    <t>Savings account balances</t>
  </si>
  <si>
    <t>KiwiSaver balances</t>
  </si>
  <si>
    <t>Stocks_EFT</t>
  </si>
  <si>
    <t>Stocks/Shares/ETF balances</t>
  </si>
  <si>
    <t>Term deposit balances</t>
  </si>
  <si>
    <t>PIE balances</t>
  </si>
  <si>
    <t>Figure 4 &amp; 8 - KiwiSaver balance by age</t>
  </si>
  <si>
    <t>Figure 9 – Term deposit balance by age</t>
  </si>
  <si>
    <t>Calculated based on Q4d "What level of savings do you have in each of the following accounts?" &amp; Q1 "What age group do you fit into?"</t>
  </si>
  <si>
    <t>KiwiSaver balance</t>
  </si>
  <si>
    <t>18-24</t>
  </si>
  <si>
    <t xml:space="preserve">25-34 </t>
  </si>
  <si>
    <t>35-44</t>
  </si>
  <si>
    <t>45-54</t>
  </si>
  <si>
    <t>55-64</t>
  </si>
  <si>
    <t>65-74</t>
  </si>
  <si>
    <t>75+</t>
  </si>
  <si>
    <t>Doesn't have</t>
  </si>
  <si>
    <t>Term deposit balance</t>
  </si>
  <si>
    <t>25-34</t>
  </si>
  <si>
    <t xml:space="preserve">35-44 </t>
  </si>
  <si>
    <t xml:space="preserve">65-74 </t>
  </si>
  <si>
    <t xml:space="preserve">75+ </t>
  </si>
  <si>
    <t>Figure 5 - Most important factors when deciding where to save or invest</t>
  </si>
  <si>
    <t>Figure 6 - Most important factors when deciding where to save or invest, by age</t>
  </si>
  <si>
    <t>Figure 7 - Most important factors when deciding where to save or invest, by household income</t>
  </si>
  <si>
    <t>Calculated based on Q1 "Which age group do you fit into?" 
and Q138 "Of the following, which are the most and least important factors for you when deciding where to invest your money?"</t>
  </si>
  <si>
    <t>Highest interest rate or return</t>
  </si>
  <si>
    <t>Guaranteed interest rate or return</t>
  </si>
  <si>
    <t>Able to access anytime</t>
  </si>
  <si>
    <t>Time controlled access</t>
  </si>
  <si>
    <t>Figure 10 - Percentage of New Zealanders who hold each debt product</t>
  </si>
  <si>
    <t xml:space="preserve">Calculated based on Q5a "Do you have any of the following?" </t>
  </si>
  <si>
    <t>Female</t>
  </si>
  <si>
    <t>Male</t>
  </si>
  <si>
    <t>Credit card</t>
  </si>
  <si>
    <t>Home loan</t>
  </si>
  <si>
    <t>BNPL</t>
  </si>
  <si>
    <t>Student loan</t>
  </si>
  <si>
    <t>Overdraft</t>
  </si>
  <si>
    <t>Personal loan</t>
  </si>
  <si>
    <t>None</t>
  </si>
  <si>
    <t>Number</t>
  </si>
  <si>
    <t>Figure 11 - Debt products - balances</t>
  </si>
  <si>
    <t>Calculated based on Q5f "what do you currently owe for each of the following?"</t>
  </si>
  <si>
    <t>Credit/Store card</t>
  </si>
  <si>
    <t>Less than $1,000</t>
  </si>
  <si>
    <t>$1,000-$10,000</t>
  </si>
  <si>
    <t>Q5f_1</t>
  </si>
  <si>
    <t>Less than $1000</t>
  </si>
  <si>
    <t>$1,001-10,000</t>
  </si>
  <si>
    <t>$50,001-200,000</t>
  </si>
  <si>
    <t>N. with this debt type</t>
  </si>
  <si>
    <t>Q5f_2</t>
  </si>
  <si>
    <t>Q5f_3</t>
  </si>
  <si>
    <t>Q5f_4</t>
  </si>
  <si>
    <t>Buy now, pay later</t>
  </si>
  <si>
    <t>Q5f_5</t>
  </si>
  <si>
    <t>Q5f_6</t>
  </si>
  <si>
    <t>Other debt</t>
  </si>
  <si>
    <t>Q5f_7</t>
  </si>
  <si>
    <t>Figure 12 - [I] have a good understanding of all my debts, I am rarely surprised by an unexpected bill</t>
  </si>
  <si>
    <t>Calculated responses for option 5 "I have a good understanding of all of my debts/liabilities, I'm rarely surprised by an unexpected bill" for  Q133 "Here are some statements about debts and liabilities, please indicate how much you agree or disagree with each."</t>
  </si>
  <si>
    <t>I have a good understanding of all of my debts/liabilities, I'm rarely surprised by an unexpected bill</t>
  </si>
  <si>
    <t>Strongly disagree</t>
  </si>
  <si>
    <t>Somewhat disagree</t>
  </si>
  <si>
    <t>Neither agree nor disagree</t>
  </si>
  <si>
    <t>Somewhat agree</t>
  </si>
  <si>
    <t>Strongly agree</t>
  </si>
  <si>
    <t>Figure 13 - I am worried or concerned about my current levels of debts/liabilities</t>
  </si>
  <si>
    <t>Calculated responses for option 6 "I am worried or concerned about my current levels of debts/liabilities" for  Q133 "Here are some statements about debts and liabilities, please indicate how much you agree or disagree with each."</t>
  </si>
  <si>
    <t>Percentage of age group.</t>
  </si>
  <si>
    <t>Total</t>
  </si>
  <si>
    <t>Figure 14 - Consumers approach to debt repayments</t>
  </si>
  <si>
    <t>Calculated responses for Q5g "When prioritising which debt to pay off first, which would you choose?"</t>
  </si>
  <si>
    <t>Percentage of relevant group</t>
  </si>
  <si>
    <t>All New Zealanders</t>
  </si>
  <si>
    <t>Swimming</t>
  </si>
  <si>
    <t>Treading water</t>
  </si>
  <si>
    <t>Sinking</t>
  </si>
  <si>
    <t>Highest interest rate</t>
  </si>
  <si>
    <t>A little off all</t>
  </si>
  <si>
    <t>Oldest debt</t>
  </si>
  <si>
    <t>Highest amount owed</t>
  </si>
  <si>
    <t>Lowest amount owed</t>
  </si>
  <si>
    <t>Lowest interst rate</t>
  </si>
  <si>
    <t>Newest debt</t>
  </si>
  <si>
    <t>Table 1 - Consumers approach to debt repayments by debt product(s) held</t>
  </si>
  <si>
    <t>Calculated responses to Q138 "Of the following, which are the most and least important factors for you when deciding where to invest your money?" (select least or most important) and Q5a "Do you have any of the following? (debt products)"</t>
  </si>
  <si>
    <r>
      <t>*</t>
    </r>
    <r>
      <rPr>
        <sz val="11"/>
        <color rgb="FF0000FF"/>
        <rFont val="Aptos Narrow"/>
        <family val="2"/>
        <scheme val="minor"/>
      </rPr>
      <t xml:space="preserve">Blue </t>
    </r>
    <r>
      <rPr>
        <sz val="11"/>
        <color rgb="FFFF0000"/>
        <rFont val="Aptos Narrow"/>
        <family val="2"/>
        <scheme val="minor"/>
      </rPr>
      <t xml:space="preserve">(red) </t>
    </r>
    <r>
      <rPr>
        <sz val="11"/>
        <rFont val="Aptos Narrow"/>
        <family val="2"/>
        <scheme val="minor"/>
      </rPr>
      <t xml:space="preserve">text indicates that consumers that hold a particular debt product (eg, student loan) are significantly more (less) likely than average  to indicate that they would prioritise this repayment approach (eg, paying off the debt with the highest amount owing). </t>
    </r>
  </si>
  <si>
    <t xml:space="preserve">Respondents may hold more than one debt product and are included in the figures for all products they hold. </t>
  </si>
  <si>
    <t>Credit/store card</t>
  </si>
  <si>
    <t>Overdraft facility</t>
  </si>
  <si>
    <t>Buy now pay later</t>
  </si>
  <si>
    <t xml:space="preserve">Other (please specify) </t>
  </si>
  <si>
    <t>The one with the highest amount owed</t>
  </si>
  <si>
    <t>12%        </t>
  </si>
  <si>
    <t>11%        </t>
  </si>
  <si>
    <t>8%        </t>
  </si>
  <si>
    <t>9%        </t>
  </si>
  <si>
    <t>7% ↓</t>
  </si>
  <si>
    <t>The one with the highest interest rate</t>
  </si>
  <si>
    <t>64% ↑</t>
  </si>
  <si>
    <t>41% ↓</t>
  </si>
  <si>
    <t>60% ↑</t>
  </si>
  <si>
    <t>58%        </t>
  </si>
  <si>
    <t>40% ↓</t>
  </si>
  <si>
    <t>50%        </t>
  </si>
  <si>
    <t>53%        </t>
  </si>
  <si>
    <t>The one with the lowest amount owed</t>
  </si>
  <si>
    <t>6% ↑</t>
  </si>
  <si>
    <t>7%        </t>
  </si>
  <si>
    <t>5%        </t>
  </si>
  <si>
    <t>4%        </t>
  </si>
  <si>
    <t>6%        </t>
  </si>
  <si>
    <t>The one with the lowest interest rate</t>
  </si>
  <si>
    <t>2%        </t>
  </si>
  <si>
    <t>5% ↑</t>
  </si>
  <si>
    <t>1%        </t>
  </si>
  <si>
    <t>3%        </t>
  </si>
  <si>
    <t>The oldest debt (owed the longest)</t>
  </si>
  <si>
    <t>6% ↓</t>
  </si>
  <si>
    <t>9% ↓</t>
  </si>
  <si>
    <t>17% ↑</t>
  </si>
  <si>
    <t>13%        </t>
  </si>
  <si>
    <t>The newest debt (most recent)</t>
  </si>
  <si>
    <t>1% ↓</t>
  </si>
  <si>
    <t>Pay off a little of all debts</t>
  </si>
  <si>
    <t>22% ↑</t>
  </si>
  <si>
    <t>11% ↓</t>
  </si>
  <si>
    <t>18%        </t>
  </si>
  <si>
    <t>21% ↑</t>
  </si>
  <si>
    <t>Number of respondents with this debt product</t>
  </si>
  <si>
    <t>410        </t>
  </si>
  <si>
    <t>466        </t>
  </si>
  <si>
    <t>761        </t>
  </si>
  <si>
    <t>472        </t>
  </si>
  <si>
    <t>282        </t>
  </si>
  <si>
    <t>Figure 15 - Provider relationships</t>
  </si>
  <si>
    <t>Calculated responses for Q129 "Which of the following do you have a financial relationship with?"</t>
  </si>
  <si>
    <t>Existing relationships</t>
  </si>
  <si>
    <t>Bank</t>
  </si>
  <si>
    <t>Credit union</t>
  </si>
  <si>
    <t>Insurer</t>
  </si>
  <si>
    <t>Investment company</t>
  </si>
  <si>
    <t>Online investment platform</t>
  </si>
  <si>
    <t>Peer-to-peer lending</t>
  </si>
  <si>
    <t>Figure 16 - Perceptions of trustworthiness</t>
  </si>
  <si>
    <t>Calculated responses for Q130 "To what extent do you trust this provider [to have your financial well-being in mind]?"</t>
  </si>
  <si>
    <t xml:space="preserve">Percentage of those with an existing relationship expressing a high level of trust in that provider.  </t>
  </si>
  <si>
    <t>High trust (8-9)</t>
  </si>
  <si>
    <t>Credit Union</t>
  </si>
  <si>
    <t xml:space="preserve">(1) I do not trust them at all </t>
  </si>
  <si>
    <t>(2)</t>
  </si>
  <si>
    <t>(3)</t>
  </si>
  <si>
    <t>(4)</t>
  </si>
  <si>
    <t>(5)</t>
  </si>
  <si>
    <t>(6)</t>
  </si>
  <si>
    <t>(7)</t>
  </si>
  <si>
    <t>(8)</t>
  </si>
  <si>
    <t>(9) I trust them completely</t>
  </si>
  <si>
    <t>Don't know</t>
  </si>
  <si>
    <t>N. responses</t>
  </si>
  <si>
    <t>Figure 17 - I feel uncomfortable discussing my financial situation with others</t>
  </si>
  <si>
    <t>Figure 18 - I would be open to advice or learning how to make my money go further</t>
  </si>
  <si>
    <t xml:space="preserve">Calculated responses for Q142 "Here are some things other New Zealanders have said about their attitudes towards their money, to what extent do you agree or disagree with each statement. There are no right or wrong answers, it's your personal opinion that matters." </t>
  </si>
  <si>
    <t>Percentage of group.</t>
  </si>
  <si>
    <t xml:space="preserve">Friends and family ask me for advice about financial matters </t>
  </si>
  <si>
    <t>Q142_1</t>
  </si>
  <si>
    <t xml:space="preserve">I feel uncomfortable discussing the reality of my financial situation with others </t>
  </si>
  <si>
    <t>Q142_2</t>
  </si>
  <si>
    <t xml:space="preserve">I have never been taught or shown how best to manage my money </t>
  </si>
  <si>
    <t>Q142_3</t>
  </si>
  <si>
    <t xml:space="preserve">I would be open to advice or learning how to make my money go further </t>
  </si>
  <si>
    <t>Q142_4</t>
  </si>
  <si>
    <t>Figure 19 - Sources for seeking advice about finances</t>
  </si>
  <si>
    <t>Calculated responses for Q131 "Which of the following would you turn to if you needed advice about your finances? Please select the three you would be most likely to turn to for advice."</t>
  </si>
  <si>
    <t>Percentage of respondents.</t>
  </si>
  <si>
    <t>Colleagues</t>
  </si>
  <si>
    <t>Lawyer</t>
  </si>
  <si>
    <t>Friends</t>
  </si>
  <si>
    <t>Accountant</t>
  </si>
  <si>
    <t>Financial adviser</t>
  </si>
  <si>
    <t>Partner/family</t>
  </si>
  <si>
    <t>N. responses (weighted)</t>
  </si>
  <si>
    <t>Figure 20 - Financial Buoyancy</t>
  </si>
  <si>
    <t>Calculated based on Q1a "Which of the following statements would you choose to best describe your current financial position?" &amp; Q2 "What gender do you identify with?"</t>
  </si>
  <si>
    <t>Sinking badly</t>
  </si>
  <si>
    <t>Sinking a bit</t>
  </si>
  <si>
    <t>Just treading water</t>
  </si>
  <si>
    <t>Starting to swim comfortably</t>
  </si>
  <si>
    <t>Swimming happily</t>
  </si>
  <si>
    <t>Figure 21 - Financial past and future outlook</t>
  </si>
  <si>
    <t>Calculated based on Q2 "Reflecting on the last 12 months, how has your personal financial situation changed, if at all?" 
and Q3 "And how do you expect your personal financial situation to change in the next 12 months?"</t>
  </si>
  <si>
    <t>Last 12 months</t>
  </si>
  <si>
    <t>Next 12 months</t>
  </si>
  <si>
    <t>Much worse</t>
  </si>
  <si>
    <t>Somewhat worse</t>
  </si>
  <si>
    <t>About the same</t>
  </si>
  <si>
    <t>Somewhat better</t>
  </si>
  <si>
    <t>Much better</t>
  </si>
  <si>
    <t>N. respondents</t>
  </si>
  <si>
    <t>Figure 22 - Financial attitudes</t>
  </si>
  <si>
    <t>Calculated based on Q125 "Here are some things other New Zealanders have said about their attitudes towards their money, to what extent do you agree or disagree with each statement?"  &amp; Q2 "What gender do you identify with?"</t>
  </si>
  <si>
    <t>All respondents</t>
  </si>
  <si>
    <t>I am confident I can make  the right money choices for me</t>
  </si>
  <si>
    <t>I actively look for ways to make my money work harder</t>
  </si>
  <si>
    <t>I'm more focused on meeting my day to day money needs rather than planning for the future</t>
  </si>
  <si>
    <t xml:space="preserve">It's normal to owe/borrow to get what you need </t>
  </si>
  <si>
    <t>My financial situation is largely outside my control</t>
  </si>
  <si>
    <t>Figure 23 - Financial attitudes (swimming)</t>
  </si>
  <si>
    <t>Calculated based on respondents to Q125 "Here are some things other New Zealanders have said about their attitudes towards their money, to what extent do you agree or disagree with each statement?" 
who selected "starting to swim comfortably" or "Swimming happily"  in Q1a "Which of the following statements would you choose to best describe your current financial position?"</t>
  </si>
  <si>
    <t>Figure 24 - Financial attitudes (sinking)</t>
  </si>
  <si>
    <t>Calculated based on respondents to Q125 "Here are some things other New Zealanders have said about their attitudes towards their money, to what extent do you agree or disagree with each statement?" 
who selected "sinking a bit" or "Sinking badly"  in Q1a "Which of the following statements would you choose to best describe your current financial position?"</t>
  </si>
  <si>
    <t>Sinking (includes sinking a bit and sinking badly)</t>
  </si>
  <si>
    <r>
      <t>I am confident I can make</t>
    </r>
    <r>
      <rPr>
        <b/>
        <sz val="8"/>
        <color theme="1"/>
        <rFont val="Aptos Narrow"/>
        <family val="2"/>
        <scheme val="minor"/>
      </rPr>
      <t> </t>
    </r>
    <r>
      <rPr>
        <b/>
        <sz val="11"/>
        <color theme="1"/>
        <rFont val="Aptos Narrow"/>
        <family val="2"/>
        <scheme val="minor"/>
      </rPr>
      <t xml:space="preserve"> the right money choices for 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</si>
</sst>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 \ \ \ \ \ \ "/>
    <numFmt numFmtId="165" formatCode="0\ \ \ \ \ \ \ \ "/>
    <numFmt numFmtId="166" formatCode="0.0"/>
    <numFmt numFmtId="167" formatCode="_-* #,##0_-;\-* #,##0_-;_-* &quot;-&quot;??_-;_-@_-"/>
  </numFmts>
  <fonts count="14">
    <font>
      <sz val="11"/>
      <color theme="1"/>
      <name val="Aptos Narrow"/>
      <family val="2"/>
      <scheme val="minor"/>
    </font>
    <font>
      <b/>
      <sz val="11"/>
      <color theme="1"/>
      <name val="Aptos Narrow"/>
      <family val="2"/>
      <scheme val="minor"/>
    </font>
    <font>
      <sz val="11"/>
      <color theme="1"/>
      <name val="Aptos Narrow"/>
      <family val="2"/>
      <scheme val="minor"/>
    </font>
    <font>
      <sz val="11"/>
      <color theme="1"/>
      <name val="Arial"/>
      <family val="2"/>
    </font>
    <font>
      <b/>
      <sz val="11"/>
      <name val="Source Sans Pro SemiBold"/>
      <family val="2"/>
    </font>
    <font>
      <b/>
      <sz val="11"/>
      <name val="Aptos Narrow"/>
      <family val="2"/>
      <scheme val="minor"/>
    </font>
    <font>
      <b/>
      <sz val="10.5"/>
      <color theme="1"/>
      <name val="Source Sans Pro"/>
      <family val="2"/>
    </font>
    <font>
      <b/>
      <sz val="11"/>
      <color theme="1"/>
      <name val="Arial"/>
      <family val="2"/>
    </font>
    <font>
      <sz val="11"/>
      <color rgb="FFFF0000"/>
      <name val="Aptos Narrow"/>
      <family val="2"/>
      <scheme val="minor"/>
    </font>
    <font>
      <b/>
      <sz val="11"/>
      <color rgb="FF000000"/>
      <name val="Aptos Narrow"/>
      <family val="2"/>
      <scheme val="minor"/>
    </font>
    <font>
      <sz val="11"/>
      <color rgb="FF000000"/>
      <name val="Aptos Narrow"/>
      <family val="2"/>
      <scheme val="minor"/>
    </font>
    <font>
      <sz val="11"/>
      <color rgb="FF0000FF"/>
      <name val="Aptos Narrow"/>
      <family val="2"/>
      <scheme val="minor"/>
    </font>
    <font>
      <sz val="11"/>
      <name val="Aptos Narrow"/>
      <family val="2"/>
      <scheme val="minor"/>
    </font>
    <font>
      <b/>
      <sz val="8"/>
      <color theme="1"/>
      <name val="Aptos Narrow"/>
      <family val="2"/>
      <scheme val="minor"/>
    </font>
  </fonts>
  <fills count="2">
    <fill>
      <patternFill patternType="none"/>
    </fill>
    <fill>
      <patternFill patternType="gray125"/>
    </fill>
  </fills>
  <borders count="4">
    <border>
      <left/>
      <right/>
      <top/>
      <bottom/>
      <diagonal/>
    </border>
    <border>
      <left/>
      <right/>
      <top style="medium">
        <color rgb="FF000000"/>
      </top>
      <bottom style="medium">
        <color rgb="FF000000"/>
      </bottom>
      <diagonal/>
    </border>
    <border>
      <left/>
      <right/>
      <top/>
      <bottom style="medium">
        <color rgb="FF000000"/>
      </bottom>
      <diagonal/>
    </border>
    <border>
      <left/>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76">
    <xf numFmtId="0" fontId="0" fillId="0" borderId="0" xfId="0"/>
    <xf numFmtId="0" fontId="1" fillId="0" borderId="0" xfId="0" applyFont="1"/>
    <xf numFmtId="10" fontId="0" fillId="0" borderId="0" xfId="0" applyNumberFormat="1"/>
    <xf numFmtId="9" fontId="0" fillId="0" borderId="0" xfId="1" applyFont="1"/>
    <xf numFmtId="0" fontId="1" fillId="0" borderId="0" xfId="0" quotePrefix="1" applyFont="1"/>
    <xf numFmtId="9" fontId="0" fillId="0" borderId="0" xfId="1" applyFont="1" applyBorder="1"/>
    <xf numFmtId="0" fontId="4" fillId="0" borderId="0" xfId="0" applyFont="1" applyAlignment="1">
      <alignment vertical="center"/>
    </xf>
    <xf numFmtId="0" fontId="5" fillId="0" borderId="0" xfId="0" applyFont="1"/>
    <xf numFmtId="0" fontId="6" fillId="0" borderId="0" xfId="0" applyFont="1"/>
    <xf numFmtId="9" fontId="0" fillId="0" borderId="0" xfId="1" applyFont="1" applyFill="1" applyBorder="1"/>
    <xf numFmtId="0" fontId="1" fillId="0" borderId="0" xfId="0" applyFont="1" applyAlignment="1">
      <alignment horizontal="center" vertical="top"/>
    </xf>
    <xf numFmtId="9" fontId="0" fillId="0" borderId="0" xfId="0" applyNumberFormat="1"/>
    <xf numFmtId="0" fontId="0" fillId="0" borderId="0" xfId="0" applyAlignment="1">
      <alignment horizontal="left"/>
    </xf>
    <xf numFmtId="0" fontId="1" fillId="0" borderId="0" xfId="0" applyFont="1" applyAlignment="1">
      <alignment wrapText="1"/>
    </xf>
    <xf numFmtId="9" fontId="1" fillId="0" borderId="0" xfId="1" applyFont="1" applyBorder="1" applyAlignment="1">
      <alignment horizontal="center" vertical="top"/>
    </xf>
    <xf numFmtId="0" fontId="1" fillId="0" borderId="0" xfId="0" applyFont="1" applyAlignment="1">
      <alignment horizontal="center" vertical="top"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wrapText="1"/>
    </xf>
    <xf numFmtId="9" fontId="1" fillId="0" borderId="0" xfId="0" applyNumberFormat="1" applyFont="1" applyAlignment="1">
      <alignment horizontal="center" vertical="top"/>
    </xf>
    <xf numFmtId="0" fontId="1" fillId="0" borderId="0" xfId="0" applyFont="1" applyAlignment="1">
      <alignment horizontal="left"/>
    </xf>
    <xf numFmtId="0" fontId="7" fillId="0" borderId="0" xfId="0" applyFont="1" applyAlignment="1">
      <alignment horizontal="left"/>
    </xf>
    <xf numFmtId="0" fontId="1" fillId="0" borderId="0" xfId="0" applyFont="1" applyAlignment="1">
      <alignment horizontal="left" vertical="top"/>
    </xf>
    <xf numFmtId="0" fontId="9" fillId="0" borderId="0" xfId="0" applyFont="1"/>
    <xf numFmtId="0" fontId="10" fillId="0" borderId="0" xfId="0" applyFont="1"/>
    <xf numFmtId="0" fontId="9" fillId="0" borderId="0" xfId="0" applyFont="1" applyAlignment="1">
      <alignment horizontal="left"/>
    </xf>
    <xf numFmtId="0" fontId="9" fillId="0" borderId="0" xfId="0" applyFont="1" applyAlignment="1">
      <alignment horizontal="center" vertical="top"/>
    </xf>
    <xf numFmtId="10" fontId="9" fillId="0" borderId="0" xfId="0" applyNumberFormat="1" applyFont="1"/>
    <xf numFmtId="0" fontId="9" fillId="0" borderId="0" xfId="0" applyFont="1" applyAlignment="1">
      <alignment horizontal="left" vertical="top"/>
    </xf>
    <xf numFmtId="0" fontId="10" fillId="0" borderId="0" xfId="0" applyFont="1" applyAlignment="1">
      <alignment horizontal="left"/>
    </xf>
    <xf numFmtId="9" fontId="0" fillId="0" borderId="0" xfId="1" applyFont="1" applyFill="1"/>
    <xf numFmtId="0" fontId="0" fillId="0" borderId="0" xfId="0" applyAlignment="1">
      <alignment horizontal="center" vertical="top"/>
    </xf>
    <xf numFmtId="0" fontId="1" fillId="0" borderId="0" xfId="0" applyFont="1" applyAlignment="1">
      <alignment horizontal="left" vertical="top" wrapText="1"/>
    </xf>
    <xf numFmtId="0" fontId="0" fillId="0" borderId="0" xfId="0" applyAlignment="1">
      <alignment vertical="center"/>
    </xf>
    <xf numFmtId="1" fontId="1" fillId="0" borderId="0" xfId="0" applyNumberFormat="1" applyFont="1" applyAlignment="1">
      <alignment horizontal="center" vertical="top"/>
    </xf>
    <xf numFmtId="0" fontId="4" fillId="0" borderId="0" xfId="0" applyFont="1" applyAlignment="1">
      <alignment horizontal="left" vertical="center"/>
    </xf>
    <xf numFmtId="0" fontId="0" fillId="0" borderId="0" xfId="0" applyAlignment="1">
      <alignment horizontal="left" vertical="top"/>
    </xf>
    <xf numFmtId="0" fontId="5" fillId="0" borderId="0" xfId="0" applyFont="1" applyAlignment="1">
      <alignment horizontal="left" vertical="center"/>
    </xf>
    <xf numFmtId="0" fontId="5" fillId="0" borderId="0" xfId="0" applyFont="1" applyAlignment="1">
      <alignment vertical="center"/>
    </xf>
    <xf numFmtId="0" fontId="10" fillId="0" borderId="0" xfId="0" applyFont="1" applyAlignment="1">
      <alignment horizontal="left" vertical="top"/>
    </xf>
    <xf numFmtId="9" fontId="0" fillId="0" borderId="0" xfId="1" applyFont="1" applyFill="1" applyAlignment="1">
      <alignment horizontal="center"/>
    </xf>
    <xf numFmtId="0" fontId="0" fillId="0" borderId="0" xfId="0" applyAlignment="1">
      <alignment horizontal="center"/>
    </xf>
    <xf numFmtId="9" fontId="0" fillId="0" borderId="0" xfId="1" applyFont="1" applyBorder="1" applyAlignment="1">
      <alignment horizontal="center"/>
    </xf>
    <xf numFmtId="9" fontId="0" fillId="0" borderId="0" xfId="1" applyFont="1" applyFill="1" applyBorder="1" applyAlignment="1">
      <alignment horizontal="center"/>
    </xf>
    <xf numFmtId="9"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vertical="top" wrapText="1"/>
    </xf>
    <xf numFmtId="0" fontId="1" fillId="0" borderId="0" xfId="0" applyFont="1" applyAlignment="1">
      <alignment horizontal="left" wrapText="1"/>
    </xf>
    <xf numFmtId="1" fontId="0" fillId="0" borderId="0" xfId="0" applyNumberFormat="1" applyAlignment="1">
      <alignment horizontal="center"/>
    </xf>
    <xf numFmtId="0" fontId="1" fillId="0" borderId="0" xfId="0" applyFont="1" applyAlignment="1">
      <alignment horizontal="center"/>
    </xf>
    <xf numFmtId="9" fontId="1" fillId="0" borderId="0" xfId="1" applyFont="1" applyAlignment="1">
      <alignment horizontal="center" vertical="top"/>
    </xf>
    <xf numFmtId="1" fontId="0" fillId="0" borderId="0" xfId="1" applyNumberFormat="1" applyFont="1"/>
    <xf numFmtId="167" fontId="0" fillId="0" borderId="0" xfId="2" applyNumberFormat="1" applyFont="1"/>
    <xf numFmtId="166" fontId="0" fillId="0" borderId="0" xfId="0" applyNumberFormat="1" applyAlignment="1">
      <alignment horizontal="left" vertical="center" wrapText="1"/>
    </xf>
    <xf numFmtId="166" fontId="0" fillId="0" borderId="0" xfId="0" applyNumberFormat="1" applyAlignment="1">
      <alignment horizontal="left" vertical="top"/>
    </xf>
    <xf numFmtId="0" fontId="0" fillId="0" borderId="0" xfId="0" applyAlignment="1">
      <alignment horizontal="center" vertical="center"/>
    </xf>
    <xf numFmtId="0" fontId="0" fillId="0" borderId="0" xfId="0"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right" wrapText="1"/>
    </xf>
    <xf numFmtId="0" fontId="10" fillId="0" borderId="0" xfId="0" applyFont="1" applyAlignment="1">
      <alignment vertical="center"/>
    </xf>
    <xf numFmtId="0" fontId="10" fillId="0" borderId="0" xfId="0" applyFont="1" applyAlignment="1">
      <alignment horizontal="right"/>
    </xf>
    <xf numFmtId="0" fontId="8" fillId="0" borderId="0" xfId="0" applyFont="1" applyAlignment="1">
      <alignment horizontal="right"/>
    </xf>
    <xf numFmtId="0" fontId="11" fillId="0" borderId="0" xfId="0" applyFont="1" applyAlignment="1">
      <alignment horizontal="right"/>
    </xf>
    <xf numFmtId="0" fontId="10" fillId="0" borderId="2" xfId="0" applyFont="1" applyBorder="1" applyAlignment="1">
      <alignment vertical="center"/>
    </xf>
    <xf numFmtId="167" fontId="10" fillId="0" borderId="2" xfId="2" applyNumberFormat="1" applyFont="1" applyFill="1" applyBorder="1" applyAlignment="1">
      <alignment horizontal="right"/>
    </xf>
    <xf numFmtId="0" fontId="10" fillId="0" borderId="2" xfId="0" applyFont="1" applyBorder="1" applyAlignment="1">
      <alignment horizontal="right"/>
    </xf>
    <xf numFmtId="9" fontId="0" fillId="0" borderId="0" xfId="1" applyFont="1" applyBorder="1" applyAlignment="1">
      <alignment horizontal="left" vertical="top"/>
    </xf>
    <xf numFmtId="0" fontId="0" fillId="0" borderId="0" xfId="0" applyAlignment="1">
      <alignment horizontal="center" vertical="top" wrapText="1"/>
    </xf>
    <xf numFmtId="0" fontId="0" fillId="0" borderId="0" xfId="0" quotePrefix="1" applyAlignment="1">
      <alignment horizontal="center" vertical="top" wrapText="1"/>
    </xf>
    <xf numFmtId="9" fontId="0" fillId="0" borderId="0" xfId="1" applyFont="1" applyAlignment="1">
      <alignment horizontal="center"/>
    </xf>
    <xf numFmtId="164" fontId="0" fillId="0" borderId="0" xfId="0" applyNumberFormat="1"/>
    <xf numFmtId="165" fontId="0" fillId="0" borderId="0" xfId="0" applyNumberFormat="1"/>
    <xf numFmtId="0" fontId="0" fillId="0" borderId="0" xfId="0" applyAlignment="1">
      <alignment vertical="top"/>
    </xf>
    <xf numFmtId="10" fontId="0" fillId="0" borderId="0" xfId="0" applyNumberFormat="1" applyAlignment="1">
      <alignment horizontal="center"/>
    </xf>
    <xf numFmtId="0" fontId="1" fillId="0" borderId="0" xfId="0" applyFont="1" applyAlignment="1">
      <alignment horizontal="center" wrapText="1"/>
    </xf>
    <xf numFmtId="0" fontId="1" fillId="0" borderId="3" xfId="0" applyFont="1" applyBorder="1" applyAlignment="1">
      <alignment horizontal="center"/>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 Id="rId30"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736874190679195"/>
          <c:y val="4.3744801130627904E-2"/>
          <c:w val="0.80356543737944941"/>
          <c:h val="0.87420391681809029"/>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'F1'!$A$7:$A$12</c:f>
              <c:strCache>
                <c:ptCount val="6"/>
                <c:pt idx="0">
                  <c:v>Everyday</c:v>
                </c:pt>
                <c:pt idx="1">
                  <c:v>Savings</c:v>
                </c:pt>
                <c:pt idx="2">
                  <c:v>KiwiSaver</c:v>
                </c:pt>
                <c:pt idx="3">
                  <c:v>Stocks/ETF</c:v>
                </c:pt>
                <c:pt idx="4">
                  <c:v>Term deposit</c:v>
                </c:pt>
                <c:pt idx="5">
                  <c:v>PIE</c:v>
                </c:pt>
              </c:strCache>
            </c:strRef>
          </c:cat>
          <c:val>
            <c:numRef>
              <c:f>'F1'!$J$7:$J$12</c:f>
              <c:numCache>
                <c:formatCode>0%</c:formatCode>
                <c:ptCount val="6"/>
                <c:pt idx="0">
                  <c:v>0.78597257607085658</c:v>
                </c:pt>
                <c:pt idx="1">
                  <c:v>0.75004497616147525</c:v>
                </c:pt>
                <c:pt idx="2">
                  <c:v>0.7244185663052608</c:v>
                </c:pt>
                <c:pt idx="3">
                  <c:v>0.30868177046162332</c:v>
                </c:pt>
                <c:pt idx="4">
                  <c:v>0.29605045310785377</c:v>
                </c:pt>
                <c:pt idx="5">
                  <c:v>0.13290939404232791</c:v>
                </c:pt>
              </c:numCache>
            </c:numRef>
          </c:val>
          <c:extLst>
            <c:ext xmlns:c16="http://schemas.microsoft.com/office/drawing/2014/chart" uri="{C3380CC4-5D6E-409C-BE32-E72D297353CC}">
              <c16:uniqueId val="{00000001-A77E-4A7A-AA61-AAC892A5372B}"/>
            </c:ext>
          </c:extLst>
        </c:ser>
        <c:dLbls>
          <c:dLblPos val="outEnd"/>
          <c:showLegendKey val="0"/>
          <c:showVal val="1"/>
          <c:showCatName val="0"/>
          <c:showSerName val="0"/>
          <c:showPercent val="0"/>
          <c:showBubbleSize val="0"/>
        </c:dLbls>
        <c:gapWidth val="38"/>
        <c:axId val="1496158816"/>
        <c:axId val="1496164576"/>
      </c:barChart>
      <c:catAx>
        <c:axId val="1496158816"/>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Savings Product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6164576"/>
        <c:crosses val="autoZero"/>
        <c:auto val="1"/>
        <c:lblAlgn val="ctr"/>
        <c:lblOffset val="100"/>
        <c:noMultiLvlLbl val="0"/>
      </c:catAx>
      <c:valAx>
        <c:axId val="1496164576"/>
        <c:scaling>
          <c:orientation val="minMax"/>
        </c:scaling>
        <c:delete val="1"/>
        <c:axPos val="t"/>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Share of population (%)</a:t>
                </a:r>
              </a:p>
            </c:rich>
          </c:tx>
          <c:layout>
            <c:manualLayout>
              <c:xMode val="edge"/>
              <c:yMode val="edge"/>
              <c:x val="0.46931255380600284"/>
              <c:y val="0.8939753684635574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496158816"/>
        <c:crosses val="autoZero"/>
        <c:crossBetween val="between"/>
      </c:valAx>
      <c:spPr>
        <a:noFill/>
        <a:ln>
          <a:noFill/>
        </a:ln>
        <a:effectLst/>
      </c:spPr>
    </c:plotArea>
    <c:legend>
      <c:legendPos val="b"/>
      <c:legendEntry>
        <c:idx val="0"/>
        <c:delete val="1"/>
      </c:legendEntry>
      <c:layout>
        <c:manualLayout>
          <c:xMode val="edge"/>
          <c:yMode val="edge"/>
          <c:x val="7.4883715933871164E-2"/>
          <c:y val="0.82589238845144353"/>
          <c:w val="0"/>
          <c:h val="3.07692307692307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'F5,6,7'!$A$8</c:f>
              <c:strCache>
                <c:ptCount val="1"/>
                <c:pt idx="0">
                  <c:v>Figure 5 - Most important factors when deciding where to save or invest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'F5,6,7'!$A$9:$A$12</c:f>
              <c:strCache>
                <c:ptCount val="4"/>
                <c:pt idx="0">
                  <c:v>Highest interest rate or return</c:v>
                </c:pt>
                <c:pt idx="1">
                  <c:v>Guaranteed interest rate or return</c:v>
                </c:pt>
                <c:pt idx="2">
                  <c:v>Able to access anytime</c:v>
                </c:pt>
                <c:pt idx="3">
                  <c:v>Time controlled access</c:v>
                </c:pt>
              </c:strCache>
            </c:strRef>
          </c:cat>
          <c:val>
            <c:numRef>
              <c:f>'F5,6,7'!$B$9:$B$12</c:f>
              <c:numCache>
                <c:formatCode>0%</c:formatCode>
                <c:ptCount val="4"/>
                <c:pt idx="0">
                  <c:v>0.43455926429190839</c:v>
                </c:pt>
                <c:pt idx="1">
                  <c:v>0.27930866943057558</c:v>
                </c:pt>
                <c:pt idx="2">
                  <c:v>0.25816777061782192</c:v>
                </c:pt>
                <c:pt idx="3">
                  <c:v>2.7964295659694181E-2</c:v>
                </c:pt>
              </c:numCache>
            </c:numRef>
          </c:val>
          <c:extLst>
            <c:ext xmlns:c16="http://schemas.microsoft.com/office/drawing/2014/chart" uri="{C3380CC4-5D6E-409C-BE32-E72D297353CC}">
              <c16:uniqueId val="{00000001-79BC-4721-B4B1-E8B65BE6176A}"/>
            </c:ext>
          </c:extLst>
        </c:ser>
        <c:dLbls>
          <c:dLblPos val="outEnd"/>
          <c:showLegendKey val="0"/>
          <c:showVal val="1"/>
          <c:showCatName val="0"/>
          <c:showSerName val="0"/>
          <c:showPercent val="0"/>
          <c:showBubbleSize val="0"/>
        </c:dLbls>
        <c:gapWidth val="182"/>
        <c:axId val="1035318159"/>
        <c:axId val="1035317199"/>
      </c:barChart>
      <c:catAx>
        <c:axId val="10353181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5317199"/>
        <c:crosses val="autoZero"/>
        <c:auto val="1"/>
        <c:lblAlgn val="ctr"/>
        <c:lblOffset val="100"/>
        <c:noMultiLvlLbl val="0"/>
      </c:catAx>
      <c:valAx>
        <c:axId val="1035317199"/>
        <c:scaling>
          <c:orientation val="minMax"/>
        </c:scaling>
        <c:delete val="1"/>
        <c:axPos val="b"/>
        <c:numFmt formatCode="0%" sourceLinked="1"/>
        <c:majorTickMark val="none"/>
        <c:minorTickMark val="none"/>
        <c:tickLblPos val="nextTo"/>
        <c:crossAx val="1035318159"/>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Most important investment</a:t>
            </a:r>
            <a:r>
              <a:rPr lang="en-NZ" baseline="0"/>
              <a:t> attribute by household income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'F5,6,7'!$B$23</c:f>
              <c:strCache>
                <c:ptCount val="1"/>
                <c:pt idx="0">
                  <c:v>Up to $30,000</c:v>
                </c:pt>
              </c:strCache>
            </c:strRef>
          </c:tx>
          <c:spPr>
            <a:solidFill>
              <a:schemeClr val="accent1"/>
            </a:solidFill>
            <a:ln>
              <a:noFill/>
            </a:ln>
            <a:effectLst/>
          </c:spPr>
          <c:invertIfNegative val="0"/>
          <c:cat>
            <c:strRef>
              <c:f>'F5,6,7'!$A$24:$A$27</c:f>
              <c:strCache>
                <c:ptCount val="4"/>
                <c:pt idx="0">
                  <c:v>Highest interest rate or return</c:v>
                </c:pt>
                <c:pt idx="1">
                  <c:v>Guaranteed interest rate or return</c:v>
                </c:pt>
                <c:pt idx="2">
                  <c:v>Able to access anytime</c:v>
                </c:pt>
                <c:pt idx="3">
                  <c:v>Time controlled access</c:v>
                </c:pt>
              </c:strCache>
            </c:strRef>
          </c:cat>
          <c:val>
            <c:numRef>
              <c:f>'F5,6,7'!$B$24:$B$27</c:f>
              <c:numCache>
                <c:formatCode>0%</c:formatCode>
                <c:ptCount val="4"/>
                <c:pt idx="0">
                  <c:v>0.28544049436815883</c:v>
                </c:pt>
                <c:pt idx="1">
                  <c:v>0.28281739476949791</c:v>
                </c:pt>
                <c:pt idx="2">
                  <c:v>0.39515666333016258</c:v>
                </c:pt>
                <c:pt idx="3">
                  <c:v>3.6585447532180668E-2</c:v>
                </c:pt>
              </c:numCache>
            </c:numRef>
          </c:val>
          <c:extLst>
            <c:ext xmlns:c16="http://schemas.microsoft.com/office/drawing/2014/chart" uri="{C3380CC4-5D6E-409C-BE32-E72D297353CC}">
              <c16:uniqueId val="{00000000-3A9A-4875-95E3-0340F6731AFC}"/>
            </c:ext>
          </c:extLst>
        </c:ser>
        <c:ser>
          <c:idx val="1"/>
          <c:order val="1"/>
          <c:tx>
            <c:strRef>
              <c:f>'F5,6,7'!$C$23</c:f>
              <c:strCache>
                <c:ptCount val="1"/>
                <c:pt idx="0">
                  <c:v>$30,001-$50,000</c:v>
                </c:pt>
              </c:strCache>
            </c:strRef>
          </c:tx>
          <c:spPr>
            <a:solidFill>
              <a:schemeClr val="accent2"/>
            </a:solidFill>
            <a:ln>
              <a:noFill/>
            </a:ln>
            <a:effectLst/>
          </c:spPr>
          <c:invertIfNegative val="0"/>
          <c:cat>
            <c:strRef>
              <c:f>'F5,6,7'!$A$24:$A$27</c:f>
              <c:strCache>
                <c:ptCount val="4"/>
                <c:pt idx="0">
                  <c:v>Highest interest rate or return</c:v>
                </c:pt>
                <c:pt idx="1">
                  <c:v>Guaranteed interest rate or return</c:v>
                </c:pt>
                <c:pt idx="2">
                  <c:v>Able to access anytime</c:v>
                </c:pt>
                <c:pt idx="3">
                  <c:v>Time controlled access</c:v>
                </c:pt>
              </c:strCache>
            </c:strRef>
          </c:cat>
          <c:val>
            <c:numRef>
              <c:f>'F5,6,7'!$C$24:$C$27</c:f>
              <c:numCache>
                <c:formatCode>0%</c:formatCode>
                <c:ptCount val="4"/>
                <c:pt idx="0">
                  <c:v>0.30597787935829318</c:v>
                </c:pt>
                <c:pt idx="1">
                  <c:v>0.33254587102294159</c:v>
                </c:pt>
                <c:pt idx="2">
                  <c:v>0.32511490327350179</c:v>
                </c:pt>
                <c:pt idx="3">
                  <c:v>3.6361346345263369E-2</c:v>
                </c:pt>
              </c:numCache>
            </c:numRef>
          </c:val>
          <c:extLst>
            <c:ext xmlns:c16="http://schemas.microsoft.com/office/drawing/2014/chart" uri="{C3380CC4-5D6E-409C-BE32-E72D297353CC}">
              <c16:uniqueId val="{00000001-3A9A-4875-95E3-0340F6731AFC}"/>
            </c:ext>
          </c:extLst>
        </c:ser>
        <c:ser>
          <c:idx val="2"/>
          <c:order val="2"/>
          <c:tx>
            <c:strRef>
              <c:f>'F5,6,7'!$D$23</c:f>
              <c:strCache>
                <c:ptCount val="1"/>
                <c:pt idx="0">
                  <c:v>$50,001-$70,000</c:v>
                </c:pt>
              </c:strCache>
            </c:strRef>
          </c:tx>
          <c:spPr>
            <a:solidFill>
              <a:schemeClr val="accent3"/>
            </a:solidFill>
            <a:ln>
              <a:noFill/>
            </a:ln>
            <a:effectLst/>
          </c:spPr>
          <c:invertIfNegative val="0"/>
          <c:cat>
            <c:strRef>
              <c:f>'F5,6,7'!$A$24:$A$27</c:f>
              <c:strCache>
                <c:ptCount val="4"/>
                <c:pt idx="0">
                  <c:v>Highest interest rate or return</c:v>
                </c:pt>
                <c:pt idx="1">
                  <c:v>Guaranteed interest rate or return</c:v>
                </c:pt>
                <c:pt idx="2">
                  <c:v>Able to access anytime</c:v>
                </c:pt>
                <c:pt idx="3">
                  <c:v>Time controlled access</c:v>
                </c:pt>
              </c:strCache>
            </c:strRef>
          </c:cat>
          <c:val>
            <c:numRef>
              <c:f>'F5,6,7'!$D$24:$D$27</c:f>
              <c:numCache>
                <c:formatCode>0%</c:formatCode>
                <c:ptCount val="4"/>
                <c:pt idx="0">
                  <c:v>0.34219537985473769</c:v>
                </c:pt>
                <c:pt idx="1">
                  <c:v>0.36352385260342662</c:v>
                </c:pt>
                <c:pt idx="2">
                  <c:v>0.26820275282090889</c:v>
                </c:pt>
                <c:pt idx="3">
                  <c:v>2.6078014720926839E-2</c:v>
                </c:pt>
              </c:numCache>
            </c:numRef>
          </c:val>
          <c:extLst>
            <c:ext xmlns:c16="http://schemas.microsoft.com/office/drawing/2014/chart" uri="{C3380CC4-5D6E-409C-BE32-E72D297353CC}">
              <c16:uniqueId val="{00000002-3A9A-4875-95E3-0340F6731AFC}"/>
            </c:ext>
          </c:extLst>
        </c:ser>
        <c:ser>
          <c:idx val="3"/>
          <c:order val="3"/>
          <c:tx>
            <c:strRef>
              <c:f>'F5,6,7'!$E$23</c:f>
              <c:strCache>
                <c:ptCount val="1"/>
                <c:pt idx="0">
                  <c:v>$70,001-$100,000</c:v>
                </c:pt>
              </c:strCache>
            </c:strRef>
          </c:tx>
          <c:spPr>
            <a:solidFill>
              <a:schemeClr val="accent4"/>
            </a:solidFill>
            <a:ln>
              <a:noFill/>
            </a:ln>
            <a:effectLst/>
          </c:spPr>
          <c:invertIfNegative val="0"/>
          <c:cat>
            <c:strRef>
              <c:f>'F5,6,7'!$A$24:$A$27</c:f>
              <c:strCache>
                <c:ptCount val="4"/>
                <c:pt idx="0">
                  <c:v>Highest interest rate or return</c:v>
                </c:pt>
                <c:pt idx="1">
                  <c:v>Guaranteed interest rate or return</c:v>
                </c:pt>
                <c:pt idx="2">
                  <c:v>Able to access anytime</c:v>
                </c:pt>
                <c:pt idx="3">
                  <c:v>Time controlled access</c:v>
                </c:pt>
              </c:strCache>
            </c:strRef>
          </c:cat>
          <c:val>
            <c:numRef>
              <c:f>'F5,6,7'!$E$24:$E$27</c:f>
              <c:numCache>
                <c:formatCode>0%</c:formatCode>
                <c:ptCount val="4"/>
                <c:pt idx="0">
                  <c:v>0.22187808210527971</c:v>
                </c:pt>
                <c:pt idx="1">
                  <c:v>0.45413133350245921</c:v>
                </c:pt>
                <c:pt idx="2">
                  <c:v>0.3013061061761601</c:v>
                </c:pt>
                <c:pt idx="3">
                  <c:v>2.268447821610093E-2</c:v>
                </c:pt>
              </c:numCache>
            </c:numRef>
          </c:val>
          <c:extLst>
            <c:ext xmlns:c16="http://schemas.microsoft.com/office/drawing/2014/chart" uri="{C3380CC4-5D6E-409C-BE32-E72D297353CC}">
              <c16:uniqueId val="{00000003-3A9A-4875-95E3-0340F6731AFC}"/>
            </c:ext>
          </c:extLst>
        </c:ser>
        <c:ser>
          <c:idx val="4"/>
          <c:order val="4"/>
          <c:tx>
            <c:strRef>
              <c:f>'F5,6,7'!$F$23</c:f>
              <c:strCache>
                <c:ptCount val="1"/>
                <c:pt idx="0">
                  <c:v>$100,001-$130,000</c:v>
                </c:pt>
              </c:strCache>
            </c:strRef>
          </c:tx>
          <c:spPr>
            <a:solidFill>
              <a:schemeClr val="accent5"/>
            </a:solidFill>
            <a:ln>
              <a:noFill/>
            </a:ln>
            <a:effectLst/>
          </c:spPr>
          <c:invertIfNegative val="0"/>
          <c:cat>
            <c:strRef>
              <c:f>'F5,6,7'!$A$24:$A$27</c:f>
              <c:strCache>
                <c:ptCount val="4"/>
                <c:pt idx="0">
                  <c:v>Highest interest rate or return</c:v>
                </c:pt>
                <c:pt idx="1">
                  <c:v>Guaranteed interest rate or return</c:v>
                </c:pt>
                <c:pt idx="2">
                  <c:v>Able to access anytime</c:v>
                </c:pt>
                <c:pt idx="3">
                  <c:v>Time controlled access</c:v>
                </c:pt>
              </c:strCache>
            </c:strRef>
          </c:cat>
          <c:val>
            <c:numRef>
              <c:f>'F5,6,7'!$F$24:$F$27</c:f>
              <c:numCache>
                <c:formatCode>0%</c:formatCode>
                <c:ptCount val="4"/>
                <c:pt idx="0">
                  <c:v>0.30441080387217212</c:v>
                </c:pt>
                <c:pt idx="1">
                  <c:v>0.47175510474939703</c:v>
                </c:pt>
                <c:pt idx="2">
                  <c:v>0.20032400633063929</c:v>
                </c:pt>
                <c:pt idx="3">
                  <c:v>2.3510085047791531E-2</c:v>
                </c:pt>
              </c:numCache>
            </c:numRef>
          </c:val>
          <c:extLst>
            <c:ext xmlns:c16="http://schemas.microsoft.com/office/drawing/2014/chart" uri="{C3380CC4-5D6E-409C-BE32-E72D297353CC}">
              <c16:uniqueId val="{00000004-3A9A-4875-95E3-0340F6731AFC}"/>
            </c:ext>
          </c:extLst>
        </c:ser>
        <c:ser>
          <c:idx val="5"/>
          <c:order val="5"/>
          <c:tx>
            <c:strRef>
              <c:f>'F5,6,7'!$G$23</c:f>
              <c:strCache>
                <c:ptCount val="1"/>
                <c:pt idx="0">
                  <c:v>$130,001-$150,000</c:v>
                </c:pt>
              </c:strCache>
            </c:strRef>
          </c:tx>
          <c:spPr>
            <a:solidFill>
              <a:schemeClr val="accent6"/>
            </a:solidFill>
            <a:ln>
              <a:noFill/>
            </a:ln>
            <a:effectLst/>
          </c:spPr>
          <c:invertIfNegative val="0"/>
          <c:cat>
            <c:strRef>
              <c:f>'F5,6,7'!$A$24:$A$27</c:f>
              <c:strCache>
                <c:ptCount val="4"/>
                <c:pt idx="0">
                  <c:v>Highest interest rate or return</c:v>
                </c:pt>
                <c:pt idx="1">
                  <c:v>Guaranteed interest rate or return</c:v>
                </c:pt>
                <c:pt idx="2">
                  <c:v>Able to access anytime</c:v>
                </c:pt>
                <c:pt idx="3">
                  <c:v>Time controlled access</c:v>
                </c:pt>
              </c:strCache>
            </c:strRef>
          </c:cat>
          <c:val>
            <c:numRef>
              <c:f>'F5,6,7'!$G$24:$G$27</c:f>
              <c:numCache>
                <c:formatCode>0%</c:formatCode>
                <c:ptCount val="4"/>
                <c:pt idx="0">
                  <c:v>0.2438316830349925</c:v>
                </c:pt>
                <c:pt idx="1">
                  <c:v>0.49677502092719672</c:v>
                </c:pt>
                <c:pt idx="2">
                  <c:v>0.22636139811731801</c:v>
                </c:pt>
                <c:pt idx="3">
                  <c:v>3.3031897920492839E-2</c:v>
                </c:pt>
              </c:numCache>
            </c:numRef>
          </c:val>
          <c:extLst>
            <c:ext xmlns:c16="http://schemas.microsoft.com/office/drawing/2014/chart" uri="{C3380CC4-5D6E-409C-BE32-E72D297353CC}">
              <c16:uniqueId val="{00000005-3A9A-4875-95E3-0340F6731AFC}"/>
            </c:ext>
          </c:extLst>
        </c:ser>
        <c:ser>
          <c:idx val="6"/>
          <c:order val="6"/>
          <c:tx>
            <c:strRef>
              <c:f>'F5,6,7'!$H$23</c:f>
              <c:strCache>
                <c:ptCount val="1"/>
                <c:pt idx="0">
                  <c:v>$150,001-$200,000</c:v>
                </c:pt>
              </c:strCache>
            </c:strRef>
          </c:tx>
          <c:spPr>
            <a:solidFill>
              <a:schemeClr val="accent1">
                <a:lumMod val="60000"/>
              </a:schemeClr>
            </a:solidFill>
            <a:ln>
              <a:noFill/>
            </a:ln>
            <a:effectLst/>
          </c:spPr>
          <c:invertIfNegative val="0"/>
          <c:cat>
            <c:strRef>
              <c:f>'F5,6,7'!$A$24:$A$27</c:f>
              <c:strCache>
                <c:ptCount val="4"/>
                <c:pt idx="0">
                  <c:v>Highest interest rate or return</c:v>
                </c:pt>
                <c:pt idx="1">
                  <c:v>Guaranteed interest rate or return</c:v>
                </c:pt>
                <c:pt idx="2">
                  <c:v>Able to access anytime</c:v>
                </c:pt>
                <c:pt idx="3">
                  <c:v>Time controlled access</c:v>
                </c:pt>
              </c:strCache>
            </c:strRef>
          </c:cat>
          <c:val>
            <c:numRef>
              <c:f>'F5,6,7'!$H$24:$H$27</c:f>
              <c:numCache>
                <c:formatCode>0%</c:formatCode>
                <c:ptCount val="4"/>
                <c:pt idx="0">
                  <c:v>0.22574344029987209</c:v>
                </c:pt>
                <c:pt idx="1">
                  <c:v>0.59346919253817754</c:v>
                </c:pt>
                <c:pt idx="2">
                  <c:v>0.16277130260603931</c:v>
                </c:pt>
                <c:pt idx="3">
                  <c:v>1.801606455591117E-2</c:v>
                </c:pt>
              </c:numCache>
            </c:numRef>
          </c:val>
          <c:extLst>
            <c:ext xmlns:c16="http://schemas.microsoft.com/office/drawing/2014/chart" uri="{C3380CC4-5D6E-409C-BE32-E72D297353CC}">
              <c16:uniqueId val="{00000006-3A9A-4875-95E3-0340F6731AFC}"/>
            </c:ext>
          </c:extLst>
        </c:ser>
        <c:ser>
          <c:idx val="7"/>
          <c:order val="7"/>
          <c:tx>
            <c:strRef>
              <c:f>'F5,6,7'!$I$23</c:f>
              <c:strCache>
                <c:ptCount val="1"/>
                <c:pt idx="0">
                  <c:v>$200,001-$300,000</c:v>
                </c:pt>
              </c:strCache>
            </c:strRef>
          </c:tx>
          <c:spPr>
            <a:solidFill>
              <a:schemeClr val="accent2">
                <a:lumMod val="60000"/>
              </a:schemeClr>
            </a:solidFill>
            <a:ln>
              <a:noFill/>
            </a:ln>
            <a:effectLst/>
          </c:spPr>
          <c:invertIfNegative val="0"/>
          <c:cat>
            <c:strRef>
              <c:f>'F5,6,7'!$A$24:$A$27</c:f>
              <c:strCache>
                <c:ptCount val="4"/>
                <c:pt idx="0">
                  <c:v>Highest interest rate or return</c:v>
                </c:pt>
                <c:pt idx="1">
                  <c:v>Guaranteed interest rate or return</c:v>
                </c:pt>
                <c:pt idx="2">
                  <c:v>Able to access anytime</c:v>
                </c:pt>
                <c:pt idx="3">
                  <c:v>Time controlled access</c:v>
                </c:pt>
              </c:strCache>
            </c:strRef>
          </c:cat>
          <c:val>
            <c:numRef>
              <c:f>'F5,6,7'!$I$24:$I$27</c:f>
              <c:numCache>
                <c:formatCode>0%</c:formatCode>
                <c:ptCount val="4"/>
                <c:pt idx="0">
                  <c:v>0.26211086337337108</c:v>
                </c:pt>
                <c:pt idx="1">
                  <c:v>0.57641992964228594</c:v>
                </c:pt>
                <c:pt idx="2">
                  <c:v>0.14696833761909611</c:v>
                </c:pt>
                <c:pt idx="3">
                  <c:v>1.4500869365246791E-2</c:v>
                </c:pt>
              </c:numCache>
            </c:numRef>
          </c:val>
          <c:extLst>
            <c:ext xmlns:c16="http://schemas.microsoft.com/office/drawing/2014/chart" uri="{C3380CC4-5D6E-409C-BE32-E72D297353CC}">
              <c16:uniqueId val="{00000007-3A9A-4875-95E3-0340F6731AFC}"/>
            </c:ext>
          </c:extLst>
        </c:ser>
        <c:ser>
          <c:idx val="8"/>
          <c:order val="8"/>
          <c:tx>
            <c:strRef>
              <c:f>'F5,6,7'!$J$23</c:f>
              <c:strCache>
                <c:ptCount val="1"/>
                <c:pt idx="0">
                  <c:v>$300,000+</c:v>
                </c:pt>
              </c:strCache>
            </c:strRef>
          </c:tx>
          <c:spPr>
            <a:solidFill>
              <a:schemeClr val="accent3">
                <a:lumMod val="60000"/>
              </a:schemeClr>
            </a:solidFill>
            <a:ln>
              <a:noFill/>
            </a:ln>
            <a:effectLst/>
          </c:spPr>
          <c:invertIfNegative val="0"/>
          <c:cat>
            <c:strRef>
              <c:f>'F5,6,7'!$A$24:$A$27</c:f>
              <c:strCache>
                <c:ptCount val="4"/>
                <c:pt idx="0">
                  <c:v>Highest interest rate or return</c:v>
                </c:pt>
                <c:pt idx="1">
                  <c:v>Guaranteed interest rate or return</c:v>
                </c:pt>
                <c:pt idx="2">
                  <c:v>Able to access anytime</c:v>
                </c:pt>
                <c:pt idx="3">
                  <c:v>Time controlled access</c:v>
                </c:pt>
              </c:strCache>
            </c:strRef>
          </c:cat>
          <c:val>
            <c:numRef>
              <c:f>'F5,6,7'!$J$24:$J$27</c:f>
              <c:numCache>
                <c:formatCode>0%</c:formatCode>
                <c:ptCount val="4"/>
                <c:pt idx="0">
                  <c:v>0.29403942422188378</c:v>
                </c:pt>
                <c:pt idx="1">
                  <c:v>0.47959721360441693</c:v>
                </c:pt>
                <c:pt idx="2">
                  <c:v>0.1481648001348729</c:v>
                </c:pt>
                <c:pt idx="3">
                  <c:v>7.8198562038826441E-2</c:v>
                </c:pt>
              </c:numCache>
            </c:numRef>
          </c:val>
          <c:extLst>
            <c:ext xmlns:c16="http://schemas.microsoft.com/office/drawing/2014/chart" uri="{C3380CC4-5D6E-409C-BE32-E72D297353CC}">
              <c16:uniqueId val="{00000008-3A9A-4875-95E3-0340F6731AFC}"/>
            </c:ext>
          </c:extLst>
        </c:ser>
        <c:dLbls>
          <c:showLegendKey val="0"/>
          <c:showVal val="0"/>
          <c:showCatName val="0"/>
          <c:showSerName val="0"/>
          <c:showPercent val="0"/>
          <c:showBubbleSize val="0"/>
        </c:dLbls>
        <c:gapWidth val="219"/>
        <c:overlap val="-27"/>
        <c:axId val="1587070255"/>
        <c:axId val="1587059695"/>
      </c:barChart>
      <c:catAx>
        <c:axId val="1587070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7059695"/>
        <c:crosses val="autoZero"/>
        <c:auto val="1"/>
        <c:lblAlgn val="ctr"/>
        <c:lblOffset val="100"/>
        <c:noMultiLvlLbl val="0"/>
      </c:catAx>
      <c:valAx>
        <c:axId val="1587059695"/>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Share of income</a:t>
                </a:r>
                <a:r>
                  <a:rPr lang="en-US" baseline="0"/>
                  <a:t> group reporting as most important (%)</a:t>
                </a:r>
                <a:r>
                  <a:rPr lang="en-US"/>
                  <a: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7070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Most important investment attribute by age group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786120334972759E-2"/>
          <c:y val="7.6269553046245012E-2"/>
          <c:w val="0.9052138796650272"/>
          <c:h val="0.77152371874051751"/>
        </c:manualLayout>
      </c:layout>
      <c:barChart>
        <c:barDir val="col"/>
        <c:grouping val="clustered"/>
        <c:varyColors val="0"/>
        <c:ser>
          <c:idx val="0"/>
          <c:order val="0"/>
          <c:tx>
            <c:strRef>
              <c:f>'F5,6,7'!$B$16</c:f>
              <c:strCache>
                <c:ptCount val="1"/>
                <c:pt idx="0">
                  <c:v>18-24</c:v>
                </c:pt>
              </c:strCache>
            </c:strRef>
          </c:tx>
          <c:spPr>
            <a:solidFill>
              <a:schemeClr val="accent1"/>
            </a:solidFill>
            <a:ln>
              <a:noFill/>
            </a:ln>
            <a:effectLst/>
          </c:spPr>
          <c:invertIfNegative val="0"/>
          <c:cat>
            <c:strRef>
              <c:f>'F5,6,7'!$A$17:$A$20</c:f>
              <c:strCache>
                <c:ptCount val="4"/>
                <c:pt idx="0">
                  <c:v>Highest interest rate or return</c:v>
                </c:pt>
                <c:pt idx="1">
                  <c:v>Guaranteed interest rate or return</c:v>
                </c:pt>
                <c:pt idx="2">
                  <c:v>Able to access anytime</c:v>
                </c:pt>
                <c:pt idx="3">
                  <c:v>Time controlled access</c:v>
                </c:pt>
              </c:strCache>
            </c:strRef>
          </c:cat>
          <c:val>
            <c:numRef>
              <c:f>'F5,6,7'!$B$17:$B$20</c:f>
              <c:numCache>
                <c:formatCode>0%</c:formatCode>
                <c:ptCount val="4"/>
                <c:pt idx="0">
                  <c:v>0.21740784672483671</c:v>
                </c:pt>
                <c:pt idx="1">
                  <c:v>0.45252698957206039</c:v>
                </c:pt>
                <c:pt idx="2">
                  <c:v>0.28243255258973621</c:v>
                </c:pt>
                <c:pt idx="3">
                  <c:v>4.7632611113366752E-2</c:v>
                </c:pt>
              </c:numCache>
            </c:numRef>
          </c:val>
          <c:extLst>
            <c:ext xmlns:c16="http://schemas.microsoft.com/office/drawing/2014/chart" uri="{C3380CC4-5D6E-409C-BE32-E72D297353CC}">
              <c16:uniqueId val="{00000000-2097-4FEC-8900-29931A300D20}"/>
            </c:ext>
          </c:extLst>
        </c:ser>
        <c:ser>
          <c:idx val="1"/>
          <c:order val="1"/>
          <c:tx>
            <c:strRef>
              <c:f>'F5,6,7'!$C$16</c:f>
              <c:strCache>
                <c:ptCount val="1"/>
                <c:pt idx="0">
                  <c:v>25-34</c:v>
                </c:pt>
              </c:strCache>
            </c:strRef>
          </c:tx>
          <c:spPr>
            <a:solidFill>
              <a:schemeClr val="accent2"/>
            </a:solidFill>
            <a:ln>
              <a:noFill/>
            </a:ln>
            <a:effectLst/>
          </c:spPr>
          <c:invertIfNegative val="0"/>
          <c:cat>
            <c:strRef>
              <c:f>'F5,6,7'!$A$17:$A$20</c:f>
              <c:strCache>
                <c:ptCount val="4"/>
                <c:pt idx="0">
                  <c:v>Highest interest rate or return</c:v>
                </c:pt>
                <c:pt idx="1">
                  <c:v>Guaranteed interest rate or return</c:v>
                </c:pt>
                <c:pt idx="2">
                  <c:v>Able to access anytime</c:v>
                </c:pt>
                <c:pt idx="3">
                  <c:v>Time controlled access</c:v>
                </c:pt>
              </c:strCache>
            </c:strRef>
          </c:cat>
          <c:val>
            <c:numRef>
              <c:f>'F5,6,7'!$C$17:$C$20</c:f>
              <c:numCache>
                <c:formatCode>0%</c:formatCode>
                <c:ptCount val="4"/>
                <c:pt idx="0">
                  <c:v>0.25277098691458982</c:v>
                </c:pt>
                <c:pt idx="1">
                  <c:v>0.47058939113664983</c:v>
                </c:pt>
                <c:pt idx="2">
                  <c:v>0.2471081037554233</c:v>
                </c:pt>
                <c:pt idx="3">
                  <c:v>2.9531518193337061E-2</c:v>
                </c:pt>
              </c:numCache>
            </c:numRef>
          </c:val>
          <c:extLst>
            <c:ext xmlns:c16="http://schemas.microsoft.com/office/drawing/2014/chart" uri="{C3380CC4-5D6E-409C-BE32-E72D297353CC}">
              <c16:uniqueId val="{00000001-2097-4FEC-8900-29931A300D20}"/>
            </c:ext>
          </c:extLst>
        </c:ser>
        <c:ser>
          <c:idx val="2"/>
          <c:order val="2"/>
          <c:tx>
            <c:strRef>
              <c:f>'F5,6,7'!$D$16</c:f>
              <c:strCache>
                <c:ptCount val="1"/>
                <c:pt idx="0">
                  <c:v>35-44</c:v>
                </c:pt>
              </c:strCache>
            </c:strRef>
          </c:tx>
          <c:spPr>
            <a:solidFill>
              <a:schemeClr val="accent3"/>
            </a:solidFill>
            <a:ln>
              <a:noFill/>
            </a:ln>
            <a:effectLst/>
          </c:spPr>
          <c:invertIfNegative val="0"/>
          <c:cat>
            <c:strRef>
              <c:f>'F5,6,7'!$A$17:$A$20</c:f>
              <c:strCache>
                <c:ptCount val="4"/>
                <c:pt idx="0">
                  <c:v>Highest interest rate or return</c:v>
                </c:pt>
                <c:pt idx="1">
                  <c:v>Guaranteed interest rate or return</c:v>
                </c:pt>
                <c:pt idx="2">
                  <c:v>Able to access anytime</c:v>
                </c:pt>
                <c:pt idx="3">
                  <c:v>Time controlled access</c:v>
                </c:pt>
              </c:strCache>
            </c:strRef>
          </c:cat>
          <c:val>
            <c:numRef>
              <c:f>'F5,6,7'!$D$17:$D$20</c:f>
              <c:numCache>
                <c:formatCode>0%</c:formatCode>
                <c:ptCount val="4"/>
                <c:pt idx="0">
                  <c:v>0.24569149491848691</c:v>
                </c:pt>
                <c:pt idx="1">
                  <c:v>0.49078169372037161</c:v>
                </c:pt>
                <c:pt idx="2">
                  <c:v>0.23572526043054801</c:v>
                </c:pt>
                <c:pt idx="3">
                  <c:v>2.780155093059351E-2</c:v>
                </c:pt>
              </c:numCache>
            </c:numRef>
          </c:val>
          <c:extLst>
            <c:ext xmlns:c16="http://schemas.microsoft.com/office/drawing/2014/chart" uri="{C3380CC4-5D6E-409C-BE32-E72D297353CC}">
              <c16:uniqueId val="{00000002-2097-4FEC-8900-29931A300D20}"/>
            </c:ext>
          </c:extLst>
        </c:ser>
        <c:ser>
          <c:idx val="3"/>
          <c:order val="3"/>
          <c:tx>
            <c:strRef>
              <c:f>'F5,6,7'!$E$16</c:f>
              <c:strCache>
                <c:ptCount val="1"/>
                <c:pt idx="0">
                  <c:v>45-54</c:v>
                </c:pt>
              </c:strCache>
            </c:strRef>
          </c:tx>
          <c:spPr>
            <a:solidFill>
              <a:schemeClr val="accent4"/>
            </a:solidFill>
            <a:ln>
              <a:noFill/>
            </a:ln>
            <a:effectLst/>
          </c:spPr>
          <c:invertIfNegative val="0"/>
          <c:cat>
            <c:strRef>
              <c:f>'F5,6,7'!$A$17:$A$20</c:f>
              <c:strCache>
                <c:ptCount val="4"/>
                <c:pt idx="0">
                  <c:v>Highest interest rate or return</c:v>
                </c:pt>
                <c:pt idx="1">
                  <c:v>Guaranteed interest rate or return</c:v>
                </c:pt>
                <c:pt idx="2">
                  <c:v>Able to access anytime</c:v>
                </c:pt>
                <c:pt idx="3">
                  <c:v>Time controlled access</c:v>
                </c:pt>
              </c:strCache>
            </c:strRef>
          </c:cat>
          <c:val>
            <c:numRef>
              <c:f>'F5,6,7'!$E$17:$E$20</c:f>
              <c:numCache>
                <c:formatCode>0%</c:formatCode>
                <c:ptCount val="4"/>
                <c:pt idx="0">
                  <c:v>0.29329955026379761</c:v>
                </c:pt>
                <c:pt idx="1">
                  <c:v>0.42097071247247392</c:v>
                </c:pt>
                <c:pt idx="2">
                  <c:v>0.26458228867865402</c:v>
                </c:pt>
                <c:pt idx="3">
                  <c:v>2.1147448585074669E-2</c:v>
                </c:pt>
              </c:numCache>
            </c:numRef>
          </c:val>
          <c:extLst>
            <c:ext xmlns:c16="http://schemas.microsoft.com/office/drawing/2014/chart" uri="{C3380CC4-5D6E-409C-BE32-E72D297353CC}">
              <c16:uniqueId val="{00000003-2097-4FEC-8900-29931A300D20}"/>
            </c:ext>
          </c:extLst>
        </c:ser>
        <c:ser>
          <c:idx val="4"/>
          <c:order val="4"/>
          <c:tx>
            <c:strRef>
              <c:f>'F5,6,7'!$F$16</c:f>
              <c:strCache>
                <c:ptCount val="1"/>
                <c:pt idx="0">
                  <c:v>55-64</c:v>
                </c:pt>
              </c:strCache>
            </c:strRef>
          </c:tx>
          <c:spPr>
            <a:solidFill>
              <a:schemeClr val="accent5"/>
            </a:solidFill>
            <a:ln>
              <a:noFill/>
            </a:ln>
            <a:effectLst/>
          </c:spPr>
          <c:invertIfNegative val="0"/>
          <c:cat>
            <c:strRef>
              <c:f>'F5,6,7'!$A$17:$A$20</c:f>
              <c:strCache>
                <c:ptCount val="4"/>
                <c:pt idx="0">
                  <c:v>Highest interest rate or return</c:v>
                </c:pt>
                <c:pt idx="1">
                  <c:v>Guaranteed interest rate or return</c:v>
                </c:pt>
                <c:pt idx="2">
                  <c:v>Able to access anytime</c:v>
                </c:pt>
                <c:pt idx="3">
                  <c:v>Time controlled access</c:v>
                </c:pt>
              </c:strCache>
            </c:strRef>
          </c:cat>
          <c:val>
            <c:numRef>
              <c:f>'F5,6,7'!$F$17:$F$20</c:f>
              <c:numCache>
                <c:formatCode>0%</c:formatCode>
                <c:ptCount val="4"/>
                <c:pt idx="0">
                  <c:v>0.28853210211534469</c:v>
                </c:pt>
                <c:pt idx="1">
                  <c:v>0.43554904325749649</c:v>
                </c:pt>
                <c:pt idx="2">
                  <c:v>0.24759760465269379</c:v>
                </c:pt>
                <c:pt idx="3">
                  <c:v>2.8321249974464981E-2</c:v>
                </c:pt>
              </c:numCache>
            </c:numRef>
          </c:val>
          <c:extLst>
            <c:ext xmlns:c16="http://schemas.microsoft.com/office/drawing/2014/chart" uri="{C3380CC4-5D6E-409C-BE32-E72D297353CC}">
              <c16:uniqueId val="{00000004-2097-4FEC-8900-29931A300D20}"/>
            </c:ext>
          </c:extLst>
        </c:ser>
        <c:ser>
          <c:idx val="5"/>
          <c:order val="5"/>
          <c:tx>
            <c:strRef>
              <c:f>'F5,6,7'!$G$16</c:f>
              <c:strCache>
                <c:ptCount val="1"/>
                <c:pt idx="0">
                  <c:v>65-74</c:v>
                </c:pt>
              </c:strCache>
            </c:strRef>
          </c:tx>
          <c:spPr>
            <a:solidFill>
              <a:schemeClr val="accent6"/>
            </a:solidFill>
            <a:ln>
              <a:noFill/>
            </a:ln>
            <a:effectLst/>
          </c:spPr>
          <c:invertIfNegative val="0"/>
          <c:cat>
            <c:strRef>
              <c:f>'F5,6,7'!$A$17:$A$20</c:f>
              <c:strCache>
                <c:ptCount val="4"/>
                <c:pt idx="0">
                  <c:v>Highest interest rate or return</c:v>
                </c:pt>
                <c:pt idx="1">
                  <c:v>Guaranteed interest rate or return</c:v>
                </c:pt>
                <c:pt idx="2">
                  <c:v>Able to access anytime</c:v>
                </c:pt>
                <c:pt idx="3">
                  <c:v>Time controlled access</c:v>
                </c:pt>
              </c:strCache>
            </c:strRef>
          </c:cat>
          <c:val>
            <c:numRef>
              <c:f>'F5,6,7'!$G$17:$G$20</c:f>
              <c:numCache>
                <c:formatCode>0%</c:formatCode>
                <c:ptCount val="4"/>
                <c:pt idx="0">
                  <c:v>0.34235809772300668</c:v>
                </c:pt>
                <c:pt idx="1">
                  <c:v>0.3522806081059075</c:v>
                </c:pt>
                <c:pt idx="2">
                  <c:v>0.28637371376073673</c:v>
                </c:pt>
                <c:pt idx="3">
                  <c:v>1.898758041034913E-2</c:v>
                </c:pt>
              </c:numCache>
            </c:numRef>
          </c:val>
          <c:extLst>
            <c:ext xmlns:c16="http://schemas.microsoft.com/office/drawing/2014/chart" uri="{C3380CC4-5D6E-409C-BE32-E72D297353CC}">
              <c16:uniqueId val="{00000005-2097-4FEC-8900-29931A300D20}"/>
            </c:ext>
          </c:extLst>
        </c:ser>
        <c:ser>
          <c:idx val="6"/>
          <c:order val="6"/>
          <c:tx>
            <c:strRef>
              <c:f>'F5,6,7'!$H$16</c:f>
              <c:strCache>
                <c:ptCount val="1"/>
                <c:pt idx="0">
                  <c:v>75+</c:v>
                </c:pt>
              </c:strCache>
            </c:strRef>
          </c:tx>
          <c:spPr>
            <a:solidFill>
              <a:schemeClr val="accent1">
                <a:lumMod val="60000"/>
              </a:schemeClr>
            </a:solidFill>
            <a:ln>
              <a:noFill/>
            </a:ln>
            <a:effectLst/>
          </c:spPr>
          <c:invertIfNegative val="0"/>
          <c:cat>
            <c:strRef>
              <c:f>'F5,6,7'!$A$17:$A$20</c:f>
              <c:strCache>
                <c:ptCount val="4"/>
                <c:pt idx="0">
                  <c:v>Highest interest rate or return</c:v>
                </c:pt>
                <c:pt idx="1">
                  <c:v>Guaranteed interest rate or return</c:v>
                </c:pt>
                <c:pt idx="2">
                  <c:v>Able to access anytime</c:v>
                </c:pt>
                <c:pt idx="3">
                  <c:v>Time controlled access</c:v>
                </c:pt>
              </c:strCache>
            </c:strRef>
          </c:cat>
          <c:val>
            <c:numRef>
              <c:f>'F5,6,7'!$H$17:$H$20</c:f>
              <c:numCache>
                <c:formatCode>0%</c:formatCode>
                <c:ptCount val="4"/>
                <c:pt idx="0">
                  <c:v>0.3453841296996869</c:v>
                </c:pt>
                <c:pt idx="1">
                  <c:v>0.36479460809256631</c:v>
                </c:pt>
                <c:pt idx="2">
                  <c:v>0.26473279864267502</c:v>
                </c:pt>
                <c:pt idx="3">
                  <c:v>2.5088463565071779E-2</c:v>
                </c:pt>
              </c:numCache>
            </c:numRef>
          </c:val>
          <c:extLst>
            <c:ext xmlns:c16="http://schemas.microsoft.com/office/drawing/2014/chart" uri="{C3380CC4-5D6E-409C-BE32-E72D297353CC}">
              <c16:uniqueId val="{00000006-2097-4FEC-8900-29931A300D20}"/>
            </c:ext>
          </c:extLst>
        </c:ser>
        <c:dLbls>
          <c:showLegendKey val="0"/>
          <c:showVal val="0"/>
          <c:showCatName val="0"/>
          <c:showSerName val="0"/>
          <c:showPercent val="0"/>
          <c:showBubbleSize val="0"/>
        </c:dLbls>
        <c:gapWidth val="219"/>
        <c:overlap val="-27"/>
        <c:axId val="1311176223"/>
        <c:axId val="1311181983"/>
      </c:barChart>
      <c:catAx>
        <c:axId val="1311176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1181983"/>
        <c:crosses val="autoZero"/>
        <c:auto val="1"/>
        <c:lblAlgn val="ctr"/>
        <c:lblOffset val="100"/>
        <c:noMultiLvlLbl val="0"/>
      </c:catAx>
      <c:valAx>
        <c:axId val="1311181983"/>
        <c:scaling>
          <c:orientation val="minMax"/>
          <c:max val="0.70000000000000007"/>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Share</a:t>
                </a:r>
                <a:r>
                  <a:rPr lang="en-US" baseline="0"/>
                  <a:t> of age group reporting as most important (%)</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11762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'F10'!$D$5</c:f>
              <c:strCache>
                <c:ptCount val="1"/>
                <c:pt idx="0">
                  <c:v>All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'F10'!$A$6:$A$13</c:f>
              <c:strCache>
                <c:ptCount val="8"/>
                <c:pt idx="0">
                  <c:v>Credit card</c:v>
                </c:pt>
                <c:pt idx="1">
                  <c:v>Home loan</c:v>
                </c:pt>
                <c:pt idx="2">
                  <c:v>BNPL</c:v>
                </c:pt>
                <c:pt idx="3">
                  <c:v>Student loan</c:v>
                </c:pt>
                <c:pt idx="4">
                  <c:v>Overdraft</c:v>
                </c:pt>
                <c:pt idx="5">
                  <c:v>Personal loan</c:v>
                </c:pt>
                <c:pt idx="6">
                  <c:v>Other</c:v>
                </c:pt>
                <c:pt idx="7">
                  <c:v>None</c:v>
                </c:pt>
              </c:strCache>
            </c:strRef>
          </c:cat>
          <c:val>
            <c:numRef>
              <c:f>'F10'!$D$6:$D$13</c:f>
              <c:numCache>
                <c:formatCode>0%</c:formatCode>
                <c:ptCount val="8"/>
                <c:pt idx="0">
                  <c:v>0.56991839234275388</c:v>
                </c:pt>
                <c:pt idx="1">
                  <c:v>0.31655035109313562</c:v>
                </c:pt>
                <c:pt idx="2">
                  <c:v>0.23215265237309921</c:v>
                </c:pt>
                <c:pt idx="3">
                  <c:v>0.15929834422215641</c:v>
                </c:pt>
                <c:pt idx="4">
                  <c:v>0.1445533782219886</c:v>
                </c:pt>
                <c:pt idx="5">
                  <c:v>0.1286483847720285</c:v>
                </c:pt>
                <c:pt idx="6">
                  <c:v>3.1888391934688981E-2</c:v>
                </c:pt>
                <c:pt idx="7">
                  <c:v>6.1526699395475122E-2</c:v>
                </c:pt>
              </c:numCache>
            </c:numRef>
          </c:val>
          <c:extLst>
            <c:ext xmlns:c16="http://schemas.microsoft.com/office/drawing/2014/chart" uri="{C3380CC4-5D6E-409C-BE32-E72D297353CC}">
              <c16:uniqueId val="{00000000-ABF2-4BA9-A138-76226568E373}"/>
            </c:ext>
          </c:extLst>
        </c:ser>
        <c:dLbls>
          <c:dLblPos val="inEnd"/>
          <c:showLegendKey val="0"/>
          <c:showVal val="1"/>
          <c:showCatName val="0"/>
          <c:showSerName val="0"/>
          <c:showPercent val="0"/>
          <c:showBubbleSize val="0"/>
        </c:dLbls>
        <c:gapWidth val="182"/>
        <c:axId val="1065978783"/>
        <c:axId val="1065979263"/>
      </c:barChart>
      <c:catAx>
        <c:axId val="106597878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5979263"/>
        <c:crosses val="autoZero"/>
        <c:auto val="1"/>
        <c:lblAlgn val="ctr"/>
        <c:lblOffset val="100"/>
        <c:noMultiLvlLbl val="0"/>
      </c:catAx>
      <c:valAx>
        <c:axId val="1065979263"/>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Share of survey</a:t>
                </a:r>
                <a:r>
                  <a:rPr lang="en-US" baseline="0"/>
                  <a:t> population reporting holding each product type (%)</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crossAx val="1065978783"/>
        <c:crosses val="max"/>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 F11'!$A$6</c:f>
              <c:strCache>
                <c:ptCount val="1"/>
                <c:pt idx="0">
                  <c:v>Less than $1,000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F11'!$B$5:$G$5</c:f>
              <c:strCache>
                <c:ptCount val="6"/>
                <c:pt idx="0">
                  <c:v>Credit/Store card</c:v>
                </c:pt>
                <c:pt idx="1">
                  <c:v>Home loan</c:v>
                </c:pt>
                <c:pt idx="2">
                  <c:v>BNPL</c:v>
                </c:pt>
                <c:pt idx="3">
                  <c:v>Student loan</c:v>
                </c:pt>
                <c:pt idx="4">
                  <c:v>Overdraft</c:v>
                </c:pt>
                <c:pt idx="5">
                  <c:v>Personal loan</c:v>
                </c:pt>
              </c:strCache>
            </c:strRef>
          </c:cat>
          <c:val>
            <c:numRef>
              <c:f>' F11'!$B$6:$G$6</c:f>
              <c:numCache>
                <c:formatCode>0%</c:formatCode>
                <c:ptCount val="6"/>
                <c:pt idx="0">
                  <c:v>0.56348412823317284</c:v>
                </c:pt>
                <c:pt idx="1">
                  <c:v>1.185805634474295E-2</c:v>
                </c:pt>
                <c:pt idx="2">
                  <c:v>0.87926090352149466</c:v>
                </c:pt>
                <c:pt idx="3">
                  <c:v>6.1017110825910763E-2</c:v>
                </c:pt>
                <c:pt idx="4">
                  <c:v>0.66419292203775948</c:v>
                </c:pt>
                <c:pt idx="5">
                  <c:v>0.1053492226090845</c:v>
                </c:pt>
              </c:numCache>
            </c:numRef>
          </c:val>
          <c:extLst>
            <c:ext xmlns:c16="http://schemas.microsoft.com/office/drawing/2014/chart" uri="{C3380CC4-5D6E-409C-BE32-E72D297353CC}">
              <c16:uniqueId val="{00000000-ABA0-457A-9FD3-C94B22120F50}"/>
            </c:ext>
          </c:extLst>
        </c:ser>
        <c:ser>
          <c:idx val="1"/>
          <c:order val="1"/>
          <c:tx>
            <c:strRef>
              <c:f>' F11'!$A$7</c:f>
              <c:strCache>
                <c:ptCount val="1"/>
                <c:pt idx="0">
                  <c:v>$1,000-$10,000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F11'!$B$5:$G$5</c:f>
              <c:strCache>
                <c:ptCount val="6"/>
                <c:pt idx="0">
                  <c:v>Credit/Store card</c:v>
                </c:pt>
                <c:pt idx="1">
                  <c:v>Home loan</c:v>
                </c:pt>
                <c:pt idx="2">
                  <c:v>BNPL</c:v>
                </c:pt>
                <c:pt idx="3">
                  <c:v>Student loan</c:v>
                </c:pt>
                <c:pt idx="4">
                  <c:v>Overdraft</c:v>
                </c:pt>
                <c:pt idx="5">
                  <c:v>Personal loan</c:v>
                </c:pt>
              </c:strCache>
            </c:strRef>
          </c:cat>
          <c:val>
            <c:numRef>
              <c:f>' F11'!$B$7:$G$7</c:f>
              <c:numCache>
                <c:formatCode>0%</c:formatCode>
                <c:ptCount val="6"/>
                <c:pt idx="0">
                  <c:v>0.38086982453455859</c:v>
                </c:pt>
                <c:pt idx="1">
                  <c:v>1.984642654323859E-2</c:v>
                </c:pt>
                <c:pt idx="2">
                  <c:v>9.786789668031777E-2</c:v>
                </c:pt>
                <c:pt idx="3">
                  <c:v>0.30188632215464267</c:v>
                </c:pt>
                <c:pt idx="4">
                  <c:v>0.20475979516211609</c:v>
                </c:pt>
                <c:pt idx="5">
                  <c:v>0.49906346492931991</c:v>
                </c:pt>
              </c:numCache>
            </c:numRef>
          </c:val>
          <c:extLst>
            <c:ext xmlns:c16="http://schemas.microsoft.com/office/drawing/2014/chart" uri="{C3380CC4-5D6E-409C-BE32-E72D297353CC}">
              <c16:uniqueId val="{00000001-ABA0-457A-9FD3-C94B22120F50}"/>
            </c:ext>
          </c:extLst>
        </c:ser>
        <c:ser>
          <c:idx val="2"/>
          <c:order val="2"/>
          <c:tx>
            <c:strRef>
              <c:f>' F11'!$A$8</c:f>
              <c:strCache>
                <c:ptCount val="1"/>
                <c:pt idx="0">
                  <c:v>$10,001-$50,000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F11'!$B$5:$G$5</c:f>
              <c:strCache>
                <c:ptCount val="6"/>
                <c:pt idx="0">
                  <c:v>Credit/Store card</c:v>
                </c:pt>
                <c:pt idx="1">
                  <c:v>Home loan</c:v>
                </c:pt>
                <c:pt idx="2">
                  <c:v>BNPL</c:v>
                </c:pt>
                <c:pt idx="3">
                  <c:v>Student loan</c:v>
                </c:pt>
                <c:pt idx="4">
                  <c:v>Overdraft</c:v>
                </c:pt>
                <c:pt idx="5">
                  <c:v>Personal loan</c:v>
                </c:pt>
              </c:strCache>
            </c:strRef>
          </c:cat>
          <c:val>
            <c:numRef>
              <c:f>' F11'!$B$8:$G$8</c:f>
              <c:numCache>
                <c:formatCode>0%</c:formatCode>
                <c:ptCount val="6"/>
                <c:pt idx="0">
                  <c:v>5.1868504236503493E-2</c:v>
                </c:pt>
                <c:pt idx="1">
                  <c:v>7.9068083125294758E-2</c:v>
                </c:pt>
                <c:pt idx="2">
                  <c:v>2.1620632218289429E-2</c:v>
                </c:pt>
                <c:pt idx="3">
                  <c:v>0.54570320059103572</c:v>
                </c:pt>
                <c:pt idx="4">
                  <c:v>8.963293506039971E-2</c:v>
                </c:pt>
                <c:pt idx="5">
                  <c:v>0.35054440411391818</c:v>
                </c:pt>
              </c:numCache>
            </c:numRef>
          </c:val>
          <c:extLst>
            <c:ext xmlns:c16="http://schemas.microsoft.com/office/drawing/2014/chart" uri="{C3380CC4-5D6E-409C-BE32-E72D297353CC}">
              <c16:uniqueId val="{00000002-ABA0-457A-9FD3-C94B22120F50}"/>
            </c:ext>
          </c:extLst>
        </c:ser>
        <c:ser>
          <c:idx val="3"/>
          <c:order val="3"/>
          <c:tx>
            <c:strRef>
              <c:f>' F11'!$A$9</c:f>
              <c:strCache>
                <c:ptCount val="1"/>
                <c:pt idx="0">
                  <c:v>$50,001-$200,000</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F11'!$B$5:$G$5</c:f>
              <c:strCache>
                <c:ptCount val="6"/>
                <c:pt idx="0">
                  <c:v>Credit/Store card</c:v>
                </c:pt>
                <c:pt idx="1">
                  <c:v>Home loan</c:v>
                </c:pt>
                <c:pt idx="2">
                  <c:v>BNPL</c:v>
                </c:pt>
                <c:pt idx="3">
                  <c:v>Student loan</c:v>
                </c:pt>
                <c:pt idx="4">
                  <c:v>Overdraft</c:v>
                </c:pt>
                <c:pt idx="5">
                  <c:v>Personal loan</c:v>
                </c:pt>
              </c:strCache>
            </c:strRef>
          </c:cat>
          <c:val>
            <c:numRef>
              <c:f>' F11'!$B$9:$G$9</c:f>
              <c:numCache>
                <c:formatCode>0%</c:formatCode>
                <c:ptCount val="6"/>
                <c:pt idx="0">
                  <c:v>2.6875411120594541E-3</c:v>
                </c:pt>
                <c:pt idx="1">
                  <c:v>0.23698218281994349</c:v>
                </c:pt>
                <c:pt idx="2">
                  <c:v>0</c:v>
                </c:pt>
                <c:pt idx="3">
                  <c:v>8.5302239002398139E-2</c:v>
                </c:pt>
                <c:pt idx="4">
                  <c:v>3.0538885765476979E-2</c:v>
                </c:pt>
                <c:pt idx="5">
                  <c:v>4.2373350202482542E-2</c:v>
                </c:pt>
              </c:numCache>
            </c:numRef>
          </c:val>
          <c:extLst>
            <c:ext xmlns:c16="http://schemas.microsoft.com/office/drawing/2014/chart" uri="{C3380CC4-5D6E-409C-BE32-E72D297353CC}">
              <c16:uniqueId val="{00000003-ABA0-457A-9FD3-C94B22120F50}"/>
            </c:ext>
          </c:extLst>
        </c:ser>
        <c:ser>
          <c:idx val="4"/>
          <c:order val="4"/>
          <c:tx>
            <c:strRef>
              <c:f>' F11'!$A$10</c:f>
              <c:strCache>
                <c:ptCount val="1"/>
                <c:pt idx="0">
                  <c:v>More than $200,000</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F11'!$B$5:$G$5</c:f>
              <c:strCache>
                <c:ptCount val="6"/>
                <c:pt idx="0">
                  <c:v>Credit/Store card</c:v>
                </c:pt>
                <c:pt idx="1">
                  <c:v>Home loan</c:v>
                </c:pt>
                <c:pt idx="2">
                  <c:v>BNPL</c:v>
                </c:pt>
                <c:pt idx="3">
                  <c:v>Student loan</c:v>
                </c:pt>
                <c:pt idx="4">
                  <c:v>Overdraft</c:v>
                </c:pt>
                <c:pt idx="5">
                  <c:v>Personal loan</c:v>
                </c:pt>
              </c:strCache>
            </c:strRef>
          </c:cat>
          <c:val>
            <c:numRef>
              <c:f>' F11'!$B$10:$G$10</c:f>
              <c:numCache>
                <c:formatCode>0%</c:formatCode>
                <c:ptCount val="6"/>
                <c:pt idx="0">
                  <c:v>1.090001883705691E-3</c:v>
                </c:pt>
                <c:pt idx="1">
                  <c:v>0.65224525116678023</c:v>
                </c:pt>
                <c:pt idx="2">
                  <c:v>1.250567579898144E-3</c:v>
                </c:pt>
                <c:pt idx="3">
                  <c:v>6.0911274260125291E-3</c:v>
                </c:pt>
                <c:pt idx="4">
                  <c:v>1.0875461974247869E-2</c:v>
                </c:pt>
                <c:pt idx="5">
                  <c:v>2.6695581451949509E-3</c:v>
                </c:pt>
              </c:numCache>
            </c:numRef>
          </c:val>
          <c:extLst>
            <c:ext xmlns:c16="http://schemas.microsoft.com/office/drawing/2014/chart" uri="{C3380CC4-5D6E-409C-BE32-E72D297353CC}">
              <c16:uniqueId val="{00000004-ABA0-457A-9FD3-C94B22120F50}"/>
            </c:ext>
          </c:extLst>
        </c:ser>
        <c:dLbls>
          <c:dLblPos val="ctr"/>
          <c:showLegendKey val="0"/>
          <c:showVal val="1"/>
          <c:showCatName val="0"/>
          <c:showSerName val="0"/>
          <c:showPercent val="0"/>
          <c:showBubbleSize val="0"/>
        </c:dLbls>
        <c:gapWidth val="150"/>
        <c:overlap val="100"/>
        <c:axId val="1205910639"/>
        <c:axId val="1205912079"/>
      </c:barChart>
      <c:catAx>
        <c:axId val="120591063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5912079"/>
        <c:crosses val="autoZero"/>
        <c:auto val="1"/>
        <c:lblAlgn val="ctr"/>
        <c:lblOffset val="100"/>
        <c:noMultiLvlLbl val="0"/>
      </c:catAx>
      <c:valAx>
        <c:axId val="1205912079"/>
        <c:scaling>
          <c:orientation val="minMax"/>
          <c:max val="1"/>
        </c:scaling>
        <c:delete val="1"/>
        <c:axPos val="b"/>
        <c:numFmt formatCode="0%" sourceLinked="1"/>
        <c:majorTickMark val="out"/>
        <c:minorTickMark val="none"/>
        <c:tickLblPos val="nextTo"/>
        <c:crossAx val="1205910639"/>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'F12'!$A$7</c:f>
              <c:strCache>
                <c:ptCount val="1"/>
                <c:pt idx="0">
                  <c:v>Strongly disagree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'F12'!$D$7</c:f>
              <c:numCache>
                <c:formatCode>0%</c:formatCode>
                <c:ptCount val="1"/>
                <c:pt idx="0">
                  <c:v>2.36461104792456E-2</c:v>
                </c:pt>
              </c:numCache>
            </c:numRef>
          </c:val>
          <c:extLst>
            <c:ext xmlns:c16="http://schemas.microsoft.com/office/drawing/2014/chart" uri="{C3380CC4-5D6E-409C-BE32-E72D297353CC}">
              <c16:uniqueId val="{00000000-A683-4A7F-86EF-BC1B6570C2C7}"/>
            </c:ext>
          </c:extLst>
        </c:ser>
        <c:ser>
          <c:idx val="1"/>
          <c:order val="1"/>
          <c:tx>
            <c:strRef>
              <c:f>'F12'!$A$8</c:f>
              <c:strCache>
                <c:ptCount val="1"/>
                <c:pt idx="0">
                  <c:v>Somewhat disagree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'F12'!$D$8</c:f>
              <c:numCache>
                <c:formatCode>0%</c:formatCode>
                <c:ptCount val="1"/>
                <c:pt idx="0">
                  <c:v>6.8176923800536554E-2</c:v>
                </c:pt>
              </c:numCache>
            </c:numRef>
          </c:val>
          <c:extLst>
            <c:ext xmlns:c16="http://schemas.microsoft.com/office/drawing/2014/chart" uri="{C3380CC4-5D6E-409C-BE32-E72D297353CC}">
              <c16:uniqueId val="{00000001-A683-4A7F-86EF-BC1B6570C2C7}"/>
            </c:ext>
          </c:extLst>
        </c:ser>
        <c:ser>
          <c:idx val="2"/>
          <c:order val="2"/>
          <c:tx>
            <c:strRef>
              <c:f>'F12'!$A$9</c:f>
              <c:strCache>
                <c:ptCount val="1"/>
                <c:pt idx="0">
                  <c:v>Neither agree nor disagree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'F12'!$D$9</c:f>
              <c:numCache>
                <c:formatCode>0%</c:formatCode>
                <c:ptCount val="1"/>
                <c:pt idx="0">
                  <c:v>0.1561184711234018</c:v>
                </c:pt>
              </c:numCache>
            </c:numRef>
          </c:val>
          <c:extLst>
            <c:ext xmlns:c16="http://schemas.microsoft.com/office/drawing/2014/chart" uri="{C3380CC4-5D6E-409C-BE32-E72D297353CC}">
              <c16:uniqueId val="{00000002-A683-4A7F-86EF-BC1B6570C2C7}"/>
            </c:ext>
          </c:extLst>
        </c:ser>
        <c:ser>
          <c:idx val="3"/>
          <c:order val="3"/>
          <c:tx>
            <c:strRef>
              <c:f>'F12'!$A$10</c:f>
              <c:strCache>
                <c:ptCount val="1"/>
                <c:pt idx="0">
                  <c:v>Somewhat 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'F12'!$D$10</c:f>
              <c:numCache>
                <c:formatCode>0%</c:formatCode>
                <c:ptCount val="1"/>
                <c:pt idx="0">
                  <c:v>0.41114312286651361</c:v>
                </c:pt>
              </c:numCache>
            </c:numRef>
          </c:val>
          <c:extLst>
            <c:ext xmlns:c16="http://schemas.microsoft.com/office/drawing/2014/chart" uri="{C3380CC4-5D6E-409C-BE32-E72D297353CC}">
              <c16:uniqueId val="{00000003-A683-4A7F-86EF-BC1B6570C2C7}"/>
            </c:ext>
          </c:extLst>
        </c:ser>
        <c:ser>
          <c:idx val="4"/>
          <c:order val="4"/>
          <c:tx>
            <c:strRef>
              <c:f>'F12'!$A$11</c:f>
              <c:strCache>
                <c:ptCount val="1"/>
                <c:pt idx="0">
                  <c:v>Strongly 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'F12'!$D$11</c:f>
              <c:numCache>
                <c:formatCode>0%</c:formatCode>
                <c:ptCount val="1"/>
                <c:pt idx="0">
                  <c:v>0.34091537173030251</c:v>
                </c:pt>
              </c:numCache>
            </c:numRef>
          </c:val>
          <c:extLst>
            <c:ext xmlns:c16="http://schemas.microsoft.com/office/drawing/2014/chart" uri="{C3380CC4-5D6E-409C-BE32-E72D297353CC}">
              <c16:uniqueId val="{00000004-A683-4A7F-86EF-BC1B6570C2C7}"/>
            </c:ext>
          </c:extLst>
        </c:ser>
        <c:dLbls>
          <c:dLblPos val="ctr"/>
          <c:showLegendKey val="0"/>
          <c:showVal val="1"/>
          <c:showCatName val="0"/>
          <c:showSerName val="0"/>
          <c:showPercent val="0"/>
          <c:showBubbleSize val="0"/>
        </c:dLbls>
        <c:gapWidth val="150"/>
        <c:overlap val="100"/>
        <c:axId val="1068353615"/>
        <c:axId val="1068355055"/>
      </c:barChart>
      <c:catAx>
        <c:axId val="1068353615"/>
        <c:scaling>
          <c:orientation val="minMax"/>
        </c:scaling>
        <c:delete val="1"/>
        <c:axPos val="l"/>
        <c:numFmt formatCode="General" sourceLinked="1"/>
        <c:majorTickMark val="none"/>
        <c:minorTickMark val="none"/>
        <c:tickLblPos val="nextTo"/>
        <c:crossAx val="1068355055"/>
        <c:crosses val="autoZero"/>
        <c:auto val="1"/>
        <c:lblAlgn val="ctr"/>
        <c:lblOffset val="100"/>
        <c:noMultiLvlLbl val="0"/>
      </c:catAx>
      <c:valAx>
        <c:axId val="1068355055"/>
        <c:scaling>
          <c:orientation val="minMax"/>
          <c:max val="1"/>
        </c:scaling>
        <c:delete val="1"/>
        <c:axPos val="b"/>
        <c:numFmt formatCode="0%" sourceLinked="1"/>
        <c:majorTickMark val="none"/>
        <c:minorTickMark val="none"/>
        <c:tickLblPos val="nextTo"/>
        <c:crossAx val="1068353615"/>
        <c:crosses val="autoZero"/>
        <c:crossBetween val="between"/>
      </c:valAx>
      <c:spPr>
        <a:noFill/>
        <a:ln>
          <a:noFill/>
        </a:ln>
        <a:effectLst/>
      </c:spPr>
    </c:plotArea>
    <c:legend>
      <c:legendPos val="b"/>
      <c:layout>
        <c:manualLayout>
          <c:xMode val="edge"/>
          <c:yMode val="edge"/>
          <c:x val="0.10800042774350617"/>
          <c:y val="0.66263805276613008"/>
          <c:w val="0.76419703695368668"/>
          <c:h val="0.135952397566592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'F13'!$A$7</c:f>
              <c:strCache>
                <c:ptCount val="1"/>
                <c:pt idx="0">
                  <c:v>Strongly disagree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('F13'!$B$6:$H$6,'F13'!$J$6)</c:f>
              <c:strCache>
                <c:ptCount val="8"/>
                <c:pt idx="0">
                  <c:v>18-24 years</c:v>
                </c:pt>
                <c:pt idx="1">
                  <c:v>25-34 years</c:v>
                </c:pt>
                <c:pt idx="2">
                  <c:v>35-44 years</c:v>
                </c:pt>
                <c:pt idx="3">
                  <c:v>45-54 years</c:v>
                </c:pt>
                <c:pt idx="4">
                  <c:v>55-64</c:v>
                </c:pt>
                <c:pt idx="5">
                  <c:v>65-74 years</c:v>
                </c:pt>
                <c:pt idx="6">
                  <c:v>75+ years</c:v>
                </c:pt>
                <c:pt idx="7">
                  <c:v>Total</c:v>
                </c:pt>
              </c:strCache>
            </c:strRef>
          </c:cat>
          <c:val>
            <c:numRef>
              <c:f>('F13'!$B$7:$H$7,'F13'!$J$7)</c:f>
              <c:numCache>
                <c:formatCode>0%</c:formatCode>
                <c:ptCount val="8"/>
                <c:pt idx="0">
                  <c:v>0.15071912694653811</c:v>
                </c:pt>
                <c:pt idx="1">
                  <c:v>0.15334653341651899</c:v>
                </c:pt>
                <c:pt idx="2">
                  <c:v>0.13947136484219369</c:v>
                </c:pt>
                <c:pt idx="3">
                  <c:v>0.1902558872435281</c:v>
                </c:pt>
                <c:pt idx="4">
                  <c:v>0.2884799964863764</c:v>
                </c:pt>
                <c:pt idx="5">
                  <c:v>0.46969637108884682</c:v>
                </c:pt>
                <c:pt idx="6">
                  <c:v>0.45573436807509021</c:v>
                </c:pt>
                <c:pt idx="7">
                  <c:v>0.24194159115872191</c:v>
                </c:pt>
              </c:numCache>
            </c:numRef>
          </c:val>
          <c:extLst>
            <c:ext xmlns:c16="http://schemas.microsoft.com/office/drawing/2014/chart" uri="{C3380CC4-5D6E-409C-BE32-E72D297353CC}">
              <c16:uniqueId val="{00000000-3BF7-46C0-AF50-7E97315C214B}"/>
            </c:ext>
          </c:extLst>
        </c:ser>
        <c:ser>
          <c:idx val="1"/>
          <c:order val="1"/>
          <c:tx>
            <c:strRef>
              <c:f>'F13'!$A$8</c:f>
              <c:strCache>
                <c:ptCount val="1"/>
                <c:pt idx="0">
                  <c:v>Somewhat disagree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('F13'!$B$6:$H$6,'F13'!$J$6)</c:f>
              <c:strCache>
                <c:ptCount val="8"/>
                <c:pt idx="0">
                  <c:v>18-24 years</c:v>
                </c:pt>
                <c:pt idx="1">
                  <c:v>25-34 years</c:v>
                </c:pt>
                <c:pt idx="2">
                  <c:v>35-44 years</c:v>
                </c:pt>
                <c:pt idx="3">
                  <c:v>45-54 years</c:v>
                </c:pt>
                <c:pt idx="4">
                  <c:v>55-64</c:v>
                </c:pt>
                <c:pt idx="5">
                  <c:v>65-74 years</c:v>
                </c:pt>
                <c:pt idx="6">
                  <c:v>75+ years</c:v>
                </c:pt>
                <c:pt idx="7">
                  <c:v>Total</c:v>
                </c:pt>
              </c:strCache>
            </c:strRef>
          </c:cat>
          <c:val>
            <c:numRef>
              <c:f>('F13'!$B$8:$H$8,'F13'!$J$8)</c:f>
              <c:numCache>
                <c:formatCode>0%</c:formatCode>
                <c:ptCount val="8"/>
                <c:pt idx="0">
                  <c:v>0.25800198254048867</c:v>
                </c:pt>
                <c:pt idx="1">
                  <c:v>0.21822583106209309</c:v>
                </c:pt>
                <c:pt idx="2">
                  <c:v>0.18871693292418179</c:v>
                </c:pt>
                <c:pt idx="3">
                  <c:v>0.21890848173636229</c:v>
                </c:pt>
                <c:pt idx="4">
                  <c:v>0.19690619888346789</c:v>
                </c:pt>
                <c:pt idx="5">
                  <c:v>0.22469680024418701</c:v>
                </c:pt>
                <c:pt idx="6">
                  <c:v>0.215384522775283</c:v>
                </c:pt>
                <c:pt idx="7">
                  <c:v>0.21384711821227989</c:v>
                </c:pt>
              </c:numCache>
            </c:numRef>
          </c:val>
          <c:extLst>
            <c:ext xmlns:c16="http://schemas.microsoft.com/office/drawing/2014/chart" uri="{C3380CC4-5D6E-409C-BE32-E72D297353CC}">
              <c16:uniqueId val="{00000001-3BF7-46C0-AF50-7E97315C214B}"/>
            </c:ext>
          </c:extLst>
        </c:ser>
        <c:ser>
          <c:idx val="2"/>
          <c:order val="2"/>
          <c:tx>
            <c:strRef>
              <c:f>'F13'!$A$9</c:f>
              <c:strCache>
                <c:ptCount val="1"/>
                <c:pt idx="0">
                  <c:v>Neither agree nor disagree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('F13'!$B$6:$H$6,'F13'!$J$6)</c:f>
              <c:strCache>
                <c:ptCount val="8"/>
                <c:pt idx="0">
                  <c:v>18-24 years</c:v>
                </c:pt>
                <c:pt idx="1">
                  <c:v>25-34 years</c:v>
                </c:pt>
                <c:pt idx="2">
                  <c:v>35-44 years</c:v>
                </c:pt>
                <c:pt idx="3">
                  <c:v>45-54 years</c:v>
                </c:pt>
                <c:pt idx="4">
                  <c:v>55-64</c:v>
                </c:pt>
                <c:pt idx="5">
                  <c:v>65-74 years</c:v>
                </c:pt>
                <c:pt idx="6">
                  <c:v>75+ years</c:v>
                </c:pt>
                <c:pt idx="7">
                  <c:v>Total</c:v>
                </c:pt>
              </c:strCache>
            </c:strRef>
          </c:cat>
          <c:val>
            <c:numRef>
              <c:f>('F13'!$B$9:$H$9,'F13'!$J$9)</c:f>
              <c:numCache>
                <c:formatCode>0%</c:formatCode>
                <c:ptCount val="8"/>
                <c:pt idx="0">
                  <c:v>0.26468402336888641</c:v>
                </c:pt>
                <c:pt idx="1">
                  <c:v>0.22597622265640979</c:v>
                </c:pt>
                <c:pt idx="2">
                  <c:v>0.28037220888628728</c:v>
                </c:pt>
                <c:pt idx="3">
                  <c:v>0.22124718464398599</c:v>
                </c:pt>
                <c:pt idx="4">
                  <c:v>0.2274131639998693</c:v>
                </c:pt>
                <c:pt idx="5">
                  <c:v>0.1558445048784072</c:v>
                </c:pt>
                <c:pt idx="6">
                  <c:v>0.17008232808354801</c:v>
                </c:pt>
                <c:pt idx="7">
                  <c:v>0.22537347119697479</c:v>
                </c:pt>
              </c:numCache>
            </c:numRef>
          </c:val>
          <c:extLst>
            <c:ext xmlns:c16="http://schemas.microsoft.com/office/drawing/2014/chart" uri="{C3380CC4-5D6E-409C-BE32-E72D297353CC}">
              <c16:uniqueId val="{00000002-3BF7-46C0-AF50-7E97315C214B}"/>
            </c:ext>
          </c:extLst>
        </c:ser>
        <c:ser>
          <c:idx val="3"/>
          <c:order val="3"/>
          <c:tx>
            <c:strRef>
              <c:f>'F13'!$A$10</c:f>
              <c:strCache>
                <c:ptCount val="1"/>
                <c:pt idx="0">
                  <c:v>Somewhat 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('F13'!$B$6:$H$6,'F13'!$J$6)</c:f>
              <c:strCache>
                <c:ptCount val="8"/>
                <c:pt idx="0">
                  <c:v>18-24 years</c:v>
                </c:pt>
                <c:pt idx="1">
                  <c:v>25-34 years</c:v>
                </c:pt>
                <c:pt idx="2">
                  <c:v>35-44 years</c:v>
                </c:pt>
                <c:pt idx="3">
                  <c:v>45-54 years</c:v>
                </c:pt>
                <c:pt idx="4">
                  <c:v>55-64</c:v>
                </c:pt>
                <c:pt idx="5">
                  <c:v>65-74 years</c:v>
                </c:pt>
                <c:pt idx="6">
                  <c:v>75+ years</c:v>
                </c:pt>
                <c:pt idx="7">
                  <c:v>Total</c:v>
                </c:pt>
              </c:strCache>
            </c:strRef>
          </c:cat>
          <c:val>
            <c:numRef>
              <c:f>('F13'!$B$10:$H$10,'F13'!$J$10)</c:f>
              <c:numCache>
                <c:formatCode>0%</c:formatCode>
                <c:ptCount val="8"/>
                <c:pt idx="0">
                  <c:v>0.26897565216006419</c:v>
                </c:pt>
                <c:pt idx="1">
                  <c:v>0.31565794928616298</c:v>
                </c:pt>
                <c:pt idx="2">
                  <c:v>0.30328535925834632</c:v>
                </c:pt>
                <c:pt idx="3">
                  <c:v>0.26824701088481517</c:v>
                </c:pt>
                <c:pt idx="4">
                  <c:v>0.19779640769406251</c:v>
                </c:pt>
                <c:pt idx="5">
                  <c:v>0.1039705218589272</c:v>
                </c:pt>
                <c:pt idx="6">
                  <c:v>0.14373868298661821</c:v>
                </c:pt>
                <c:pt idx="7">
                  <c:v>0.2427027064392723</c:v>
                </c:pt>
              </c:numCache>
            </c:numRef>
          </c:val>
          <c:extLst>
            <c:ext xmlns:c16="http://schemas.microsoft.com/office/drawing/2014/chart" uri="{C3380CC4-5D6E-409C-BE32-E72D297353CC}">
              <c16:uniqueId val="{00000003-3BF7-46C0-AF50-7E97315C214B}"/>
            </c:ext>
          </c:extLst>
        </c:ser>
        <c:ser>
          <c:idx val="4"/>
          <c:order val="4"/>
          <c:tx>
            <c:strRef>
              <c:f>'F13'!$A$11</c:f>
              <c:strCache>
                <c:ptCount val="1"/>
                <c:pt idx="0">
                  <c:v>Strongly 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('F13'!$B$6:$H$6,'F13'!$J$6)</c:f>
              <c:strCache>
                <c:ptCount val="8"/>
                <c:pt idx="0">
                  <c:v>18-24 years</c:v>
                </c:pt>
                <c:pt idx="1">
                  <c:v>25-34 years</c:v>
                </c:pt>
                <c:pt idx="2">
                  <c:v>35-44 years</c:v>
                </c:pt>
                <c:pt idx="3">
                  <c:v>45-54 years</c:v>
                </c:pt>
                <c:pt idx="4">
                  <c:v>55-64</c:v>
                </c:pt>
                <c:pt idx="5">
                  <c:v>65-74 years</c:v>
                </c:pt>
                <c:pt idx="6">
                  <c:v>75+ years</c:v>
                </c:pt>
                <c:pt idx="7">
                  <c:v>Total</c:v>
                </c:pt>
              </c:strCache>
            </c:strRef>
          </c:cat>
          <c:val>
            <c:numRef>
              <c:f>('F13'!$B$11:$H$11,'F13'!$J$11)</c:f>
              <c:numCache>
                <c:formatCode>0%</c:formatCode>
                <c:ptCount val="8"/>
                <c:pt idx="0">
                  <c:v>5.7619214984022761E-2</c:v>
                </c:pt>
                <c:pt idx="1">
                  <c:v>8.6793463578815386E-2</c:v>
                </c:pt>
                <c:pt idx="2">
                  <c:v>8.8154134088990851E-2</c:v>
                </c:pt>
                <c:pt idx="3">
                  <c:v>0.1013414354913084</c:v>
                </c:pt>
                <c:pt idx="4">
                  <c:v>8.9404232936223835E-2</c:v>
                </c:pt>
                <c:pt idx="5">
                  <c:v>4.579180192963192E-2</c:v>
                </c:pt>
                <c:pt idx="6">
                  <c:v>1.506009807946059E-2</c:v>
                </c:pt>
                <c:pt idx="7">
                  <c:v>7.6135112992751261E-2</c:v>
                </c:pt>
              </c:numCache>
            </c:numRef>
          </c:val>
          <c:extLst>
            <c:ext xmlns:c16="http://schemas.microsoft.com/office/drawing/2014/chart" uri="{C3380CC4-5D6E-409C-BE32-E72D297353CC}">
              <c16:uniqueId val="{00000004-3BF7-46C0-AF50-7E97315C214B}"/>
            </c:ext>
          </c:extLst>
        </c:ser>
        <c:dLbls>
          <c:dLblPos val="ctr"/>
          <c:showLegendKey val="0"/>
          <c:showVal val="1"/>
          <c:showCatName val="0"/>
          <c:showSerName val="0"/>
          <c:showPercent val="0"/>
          <c:showBubbleSize val="0"/>
        </c:dLbls>
        <c:gapWidth val="150"/>
        <c:overlap val="100"/>
        <c:axId val="1062977839"/>
        <c:axId val="1062978319"/>
      </c:barChart>
      <c:catAx>
        <c:axId val="106297783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2978319"/>
        <c:crosses val="autoZero"/>
        <c:auto val="1"/>
        <c:lblAlgn val="ctr"/>
        <c:lblOffset val="100"/>
        <c:noMultiLvlLbl val="0"/>
      </c:catAx>
      <c:valAx>
        <c:axId val="1062978319"/>
        <c:scaling>
          <c:orientation val="minMax"/>
          <c:max val="1"/>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62977839"/>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'F14'!$A$7</c:f>
              <c:strCache>
                <c:ptCount val="1"/>
                <c:pt idx="0">
                  <c:v>Highest interest rate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'F14'!$B$6:$E$6</c:f>
              <c:strCache>
                <c:ptCount val="4"/>
                <c:pt idx="0">
                  <c:v>All New Zealanders</c:v>
                </c:pt>
                <c:pt idx="1">
                  <c:v>Swimming</c:v>
                </c:pt>
                <c:pt idx="2">
                  <c:v>Treading water</c:v>
                </c:pt>
                <c:pt idx="3">
                  <c:v>Sinking</c:v>
                </c:pt>
              </c:strCache>
            </c:strRef>
          </c:cat>
          <c:val>
            <c:numRef>
              <c:f>'F14'!$B$7:$E$7</c:f>
              <c:numCache>
                <c:formatCode>0%</c:formatCode>
                <c:ptCount val="4"/>
                <c:pt idx="0">
                  <c:v>0.54858391128659811</c:v>
                </c:pt>
                <c:pt idx="1">
                  <c:v>0.60678176903312275</c:v>
                </c:pt>
                <c:pt idx="2">
                  <c:v>0.53198596279879928</c:v>
                </c:pt>
                <c:pt idx="3">
                  <c:v>0.46403939852271198</c:v>
                </c:pt>
              </c:numCache>
            </c:numRef>
          </c:val>
          <c:extLst>
            <c:ext xmlns:c16="http://schemas.microsoft.com/office/drawing/2014/chart" uri="{C3380CC4-5D6E-409C-BE32-E72D297353CC}">
              <c16:uniqueId val="{00000000-DC96-4043-8F92-678C5CE25AF4}"/>
            </c:ext>
          </c:extLst>
        </c:ser>
        <c:ser>
          <c:idx val="1"/>
          <c:order val="1"/>
          <c:tx>
            <c:strRef>
              <c:f>'F14'!$A$8</c:f>
              <c:strCache>
                <c:ptCount val="1"/>
                <c:pt idx="0">
                  <c:v>A little off all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'F14'!$B$6:$E$6</c:f>
              <c:strCache>
                <c:ptCount val="4"/>
                <c:pt idx="0">
                  <c:v>All New Zealanders</c:v>
                </c:pt>
                <c:pt idx="1">
                  <c:v>Swimming</c:v>
                </c:pt>
                <c:pt idx="2">
                  <c:v>Treading water</c:v>
                </c:pt>
                <c:pt idx="3">
                  <c:v>Sinking</c:v>
                </c:pt>
              </c:strCache>
            </c:strRef>
          </c:cat>
          <c:val>
            <c:numRef>
              <c:f>'F14'!$B$8:$E$8</c:f>
              <c:numCache>
                <c:formatCode>0%</c:formatCode>
                <c:ptCount val="4"/>
                <c:pt idx="0">
                  <c:v>0.14258460042111701</c:v>
                </c:pt>
                <c:pt idx="1">
                  <c:v>9.4826215946496359E-2</c:v>
                </c:pt>
                <c:pt idx="2">
                  <c:v>0.15068214461909099</c:v>
                </c:pt>
                <c:pt idx="3">
                  <c:v>0.22577484789005059</c:v>
                </c:pt>
              </c:numCache>
            </c:numRef>
          </c:val>
          <c:extLst>
            <c:ext xmlns:c16="http://schemas.microsoft.com/office/drawing/2014/chart" uri="{C3380CC4-5D6E-409C-BE32-E72D297353CC}">
              <c16:uniqueId val="{00000001-DC96-4043-8F92-678C5CE25AF4}"/>
            </c:ext>
          </c:extLst>
        </c:ser>
        <c:ser>
          <c:idx val="2"/>
          <c:order val="2"/>
          <c:tx>
            <c:strRef>
              <c:f>'F14'!$A$9</c:f>
              <c:strCache>
                <c:ptCount val="1"/>
                <c:pt idx="0">
                  <c:v>Oldest debt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'F14'!$B$6:$E$6</c:f>
              <c:strCache>
                <c:ptCount val="4"/>
                <c:pt idx="0">
                  <c:v>All New Zealanders</c:v>
                </c:pt>
                <c:pt idx="1">
                  <c:v>Swimming</c:v>
                </c:pt>
                <c:pt idx="2">
                  <c:v>Treading water</c:v>
                </c:pt>
                <c:pt idx="3">
                  <c:v>Sinking</c:v>
                </c:pt>
              </c:strCache>
            </c:strRef>
          </c:cat>
          <c:val>
            <c:numRef>
              <c:f>'F14'!$B$9:$E$9</c:f>
              <c:numCache>
                <c:formatCode>0%</c:formatCode>
                <c:ptCount val="4"/>
                <c:pt idx="0">
                  <c:v>0.11499094396709821</c:v>
                </c:pt>
                <c:pt idx="1">
                  <c:v>9.5791651239650041E-2</c:v>
                </c:pt>
                <c:pt idx="2">
                  <c:v>0.1233706819354478</c:v>
                </c:pt>
                <c:pt idx="3">
                  <c:v>0.13561973832905161</c:v>
                </c:pt>
              </c:numCache>
            </c:numRef>
          </c:val>
          <c:extLst>
            <c:ext xmlns:c16="http://schemas.microsoft.com/office/drawing/2014/chart" uri="{C3380CC4-5D6E-409C-BE32-E72D297353CC}">
              <c16:uniqueId val="{00000002-DC96-4043-8F92-678C5CE25AF4}"/>
            </c:ext>
          </c:extLst>
        </c:ser>
        <c:ser>
          <c:idx val="3"/>
          <c:order val="3"/>
          <c:tx>
            <c:strRef>
              <c:f>'F14'!$A$10</c:f>
              <c:strCache>
                <c:ptCount val="1"/>
                <c:pt idx="0">
                  <c:v>Highest amount owed</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'F14'!$B$6:$E$6</c:f>
              <c:strCache>
                <c:ptCount val="4"/>
                <c:pt idx="0">
                  <c:v>All New Zealanders</c:v>
                </c:pt>
                <c:pt idx="1">
                  <c:v>Swimming</c:v>
                </c:pt>
                <c:pt idx="2">
                  <c:v>Treading water</c:v>
                </c:pt>
                <c:pt idx="3">
                  <c:v>Sinking</c:v>
                </c:pt>
              </c:strCache>
            </c:strRef>
          </c:cat>
          <c:val>
            <c:numRef>
              <c:f>'F14'!$B$10:$E$10</c:f>
              <c:numCache>
                <c:formatCode>0%</c:formatCode>
                <c:ptCount val="4"/>
                <c:pt idx="0">
                  <c:v>0.10482784473491751</c:v>
                </c:pt>
                <c:pt idx="1">
                  <c:v>0.1107999144405549</c:v>
                </c:pt>
                <c:pt idx="2">
                  <c:v>0.1069045920618464</c:v>
                </c:pt>
                <c:pt idx="3">
                  <c:v>8.6699811774994653E-2</c:v>
                </c:pt>
              </c:numCache>
            </c:numRef>
          </c:val>
          <c:extLst>
            <c:ext xmlns:c16="http://schemas.microsoft.com/office/drawing/2014/chart" uri="{C3380CC4-5D6E-409C-BE32-E72D297353CC}">
              <c16:uniqueId val="{00000003-DC96-4043-8F92-678C5CE25AF4}"/>
            </c:ext>
          </c:extLst>
        </c:ser>
        <c:ser>
          <c:idx val="4"/>
          <c:order val="4"/>
          <c:tx>
            <c:strRef>
              <c:f>'F14'!$A$11</c:f>
              <c:strCache>
                <c:ptCount val="1"/>
                <c:pt idx="0">
                  <c:v>Lowest amount owed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'F14'!$B$6:$E$6</c:f>
              <c:strCache>
                <c:ptCount val="4"/>
                <c:pt idx="0">
                  <c:v>All New Zealanders</c:v>
                </c:pt>
                <c:pt idx="1">
                  <c:v>Swimming</c:v>
                </c:pt>
                <c:pt idx="2">
                  <c:v>Treading water</c:v>
                </c:pt>
                <c:pt idx="3">
                  <c:v>Sinking</c:v>
                </c:pt>
              </c:strCache>
            </c:strRef>
          </c:cat>
          <c:val>
            <c:numRef>
              <c:f>'F14'!$B$11:$E$11</c:f>
              <c:numCache>
                <c:formatCode>0%</c:formatCode>
                <c:ptCount val="4"/>
                <c:pt idx="0">
                  <c:v>4.8421325815125427E-2</c:v>
                </c:pt>
                <c:pt idx="1">
                  <c:v>4.094170071768756E-2</c:v>
                </c:pt>
                <c:pt idx="2">
                  <c:v>4.973282525362864E-2</c:v>
                </c:pt>
                <c:pt idx="3">
                  <c:v>6.1341764686929111E-2</c:v>
                </c:pt>
              </c:numCache>
            </c:numRef>
          </c:val>
          <c:extLst>
            <c:ext xmlns:c16="http://schemas.microsoft.com/office/drawing/2014/chart" uri="{C3380CC4-5D6E-409C-BE32-E72D297353CC}">
              <c16:uniqueId val="{00000004-DC96-4043-8F92-678C5CE25AF4}"/>
            </c:ext>
          </c:extLst>
        </c:ser>
        <c:ser>
          <c:idx val="5"/>
          <c:order val="5"/>
          <c:tx>
            <c:strRef>
              <c:f>'F14'!$A$12</c:f>
              <c:strCache>
                <c:ptCount val="1"/>
                <c:pt idx="0">
                  <c:v>Lowest interst rate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'F14'!$B$6:$E$6</c:f>
              <c:strCache>
                <c:ptCount val="4"/>
                <c:pt idx="0">
                  <c:v>All New Zealanders</c:v>
                </c:pt>
                <c:pt idx="1">
                  <c:v>Swimming</c:v>
                </c:pt>
                <c:pt idx="2">
                  <c:v>Treading water</c:v>
                </c:pt>
                <c:pt idx="3">
                  <c:v>Sinking</c:v>
                </c:pt>
              </c:strCache>
            </c:strRef>
          </c:cat>
          <c:val>
            <c:numRef>
              <c:f>'F14'!$B$12:$E$12</c:f>
              <c:numCache>
                <c:formatCode>0%</c:formatCode>
                <c:ptCount val="4"/>
                <c:pt idx="0">
                  <c:v>2.4831691693199251E-2</c:v>
                </c:pt>
                <c:pt idx="1">
                  <c:v>3.0932476027859711E-2</c:v>
                </c:pt>
                <c:pt idx="2">
                  <c:v>2.317169118353932E-2</c:v>
                </c:pt>
                <c:pt idx="3">
                  <c:v>1.57691433547693E-2</c:v>
                </c:pt>
              </c:numCache>
            </c:numRef>
          </c:val>
          <c:extLst>
            <c:ext xmlns:c16="http://schemas.microsoft.com/office/drawing/2014/chart" uri="{C3380CC4-5D6E-409C-BE32-E72D297353CC}">
              <c16:uniqueId val="{00000005-DC96-4043-8F92-678C5CE25AF4}"/>
            </c:ext>
          </c:extLst>
        </c:ser>
        <c:ser>
          <c:idx val="6"/>
          <c:order val="6"/>
          <c:tx>
            <c:strRef>
              <c:f>'F14'!$A$13</c:f>
              <c:strCache>
                <c:ptCount val="1"/>
                <c:pt idx="0">
                  <c:v>Newest debt</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'F14'!$B$6:$E$6</c:f>
              <c:strCache>
                <c:ptCount val="4"/>
                <c:pt idx="0">
                  <c:v>All New Zealanders</c:v>
                </c:pt>
                <c:pt idx="1">
                  <c:v>Swimming</c:v>
                </c:pt>
                <c:pt idx="2">
                  <c:v>Treading water</c:v>
                </c:pt>
                <c:pt idx="3">
                  <c:v>Sinking</c:v>
                </c:pt>
              </c:strCache>
            </c:strRef>
          </c:cat>
          <c:val>
            <c:numRef>
              <c:f>'F14'!$B$13:$E$13</c:f>
              <c:numCache>
                <c:formatCode>0%</c:formatCode>
                <c:ptCount val="4"/>
                <c:pt idx="0">
                  <c:v>1.5759682081944629E-2</c:v>
                </c:pt>
                <c:pt idx="1">
                  <c:v>1.992627259462856E-2</c:v>
                </c:pt>
                <c:pt idx="2">
                  <c:v>1.4152102147647521E-2</c:v>
                </c:pt>
                <c:pt idx="3">
                  <c:v>1.0755295441492769E-2</c:v>
                </c:pt>
              </c:numCache>
            </c:numRef>
          </c:val>
          <c:extLst>
            <c:ext xmlns:c16="http://schemas.microsoft.com/office/drawing/2014/chart" uri="{C3380CC4-5D6E-409C-BE32-E72D297353CC}">
              <c16:uniqueId val="{00000006-DC96-4043-8F92-678C5CE25AF4}"/>
            </c:ext>
          </c:extLst>
        </c:ser>
        <c:dLbls>
          <c:dLblPos val="ctr"/>
          <c:showLegendKey val="0"/>
          <c:showVal val="1"/>
          <c:showCatName val="0"/>
          <c:showSerName val="0"/>
          <c:showPercent val="0"/>
          <c:showBubbleSize val="0"/>
        </c:dLbls>
        <c:gapWidth val="150"/>
        <c:overlap val="100"/>
        <c:axId val="1032562047"/>
        <c:axId val="1032551967"/>
      </c:barChart>
      <c:catAx>
        <c:axId val="1032562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2551967"/>
        <c:crosses val="autoZero"/>
        <c:auto val="1"/>
        <c:lblAlgn val="ctr"/>
        <c:lblOffset val="100"/>
        <c:noMultiLvlLbl val="0"/>
      </c:catAx>
      <c:valAx>
        <c:axId val="1032551967"/>
        <c:scaling>
          <c:orientation val="minMax"/>
        </c:scaling>
        <c:delete val="1"/>
        <c:axPos val="l"/>
        <c:majorGridlines>
          <c:spPr>
            <a:ln w="9525" cap="flat" cmpd="sng" algn="ctr">
              <a:noFill/>
              <a:round/>
            </a:ln>
            <a:effectLst/>
          </c:spPr>
        </c:majorGridlines>
        <c:numFmt formatCode="0%" sourceLinked="1"/>
        <c:majorTickMark val="none"/>
        <c:minorTickMark val="none"/>
        <c:tickLblPos val="nextTo"/>
        <c:crossAx val="10325620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'F15'!$B$5</c:f>
              <c:strCache>
                <c:ptCount val="1"/>
                <c:pt idx="0">
                  <c:v>Existing relationships</c:v>
                </c:pt>
              </c:strCache>
            </c:strRef>
          </c:tx>
          <c:spPr>
            <a:solidFill>
              <a:schemeClr val="accent1"/>
            </a:solidFill>
            <a:ln>
              <a:noFill/>
            </a:ln>
            <a:effectLst/>
          </c:spPr>
          <c:invertIfNegative val="0"/>
          <c:dLbls>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B3-4B42-85C2-DEE2CA9B397C}"/>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B3-4B42-85C2-DEE2CA9B39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'F15'!$A$6:$A$11</c:f>
              <c:strCache>
                <c:ptCount val="6"/>
                <c:pt idx="0">
                  <c:v>Bank</c:v>
                </c:pt>
                <c:pt idx="1">
                  <c:v>Credit union</c:v>
                </c:pt>
                <c:pt idx="2">
                  <c:v>Insurer</c:v>
                </c:pt>
                <c:pt idx="3">
                  <c:v>Investment company</c:v>
                </c:pt>
                <c:pt idx="4">
                  <c:v>Online investment platform</c:v>
                </c:pt>
                <c:pt idx="5">
                  <c:v>Peer-to-peer lending</c:v>
                </c:pt>
              </c:strCache>
            </c:strRef>
          </c:cat>
          <c:val>
            <c:numRef>
              <c:f>'F15'!$B$6:$B$11</c:f>
              <c:numCache>
                <c:formatCode>0%</c:formatCode>
                <c:ptCount val="6"/>
                <c:pt idx="0">
                  <c:v>0.93221395555886521</c:v>
                </c:pt>
                <c:pt idx="1">
                  <c:v>0.30989360903266178</c:v>
                </c:pt>
                <c:pt idx="2">
                  <c:v>0.23894746410504331</c:v>
                </c:pt>
                <c:pt idx="3">
                  <c:v>0.13635607190643359</c:v>
                </c:pt>
                <c:pt idx="4">
                  <c:v>3.0979467433936109E-2</c:v>
                </c:pt>
                <c:pt idx="5">
                  <c:v>2.7697551067816871E-2</c:v>
                </c:pt>
              </c:numCache>
            </c:numRef>
          </c:val>
          <c:extLst>
            <c:ext xmlns:c16="http://schemas.microsoft.com/office/drawing/2014/chart" uri="{C3380CC4-5D6E-409C-BE32-E72D297353CC}">
              <c16:uniqueId val="{00000000-0FD7-4F9F-8D21-25ED56BA017D}"/>
            </c:ext>
          </c:extLst>
        </c:ser>
        <c:dLbls>
          <c:dLblPos val="outEnd"/>
          <c:showLegendKey val="0"/>
          <c:showVal val="1"/>
          <c:showCatName val="0"/>
          <c:showSerName val="0"/>
          <c:showPercent val="0"/>
          <c:showBubbleSize val="0"/>
        </c:dLbls>
        <c:gapWidth val="99"/>
        <c:overlap val="-27"/>
        <c:axId val="1220607535"/>
        <c:axId val="1220605615"/>
      </c:barChart>
      <c:catAx>
        <c:axId val="1220607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0605615"/>
        <c:crosses val="autoZero"/>
        <c:auto val="1"/>
        <c:lblAlgn val="ctr"/>
        <c:lblOffset val="100"/>
        <c:noMultiLvlLbl val="0"/>
      </c:catAx>
      <c:valAx>
        <c:axId val="122060561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2206075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Share expressing high trust (8-9)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'F16'!$A$8:$A$13</c:f>
              <c:strCache>
                <c:ptCount val="6"/>
                <c:pt idx="0">
                  <c:v>Bank</c:v>
                </c:pt>
                <c:pt idx="1">
                  <c:v>Insurer</c:v>
                </c:pt>
                <c:pt idx="2">
                  <c:v>Online investment platform</c:v>
                </c:pt>
                <c:pt idx="3">
                  <c:v>Investment company</c:v>
                </c:pt>
                <c:pt idx="4">
                  <c:v>Credit Union</c:v>
                </c:pt>
                <c:pt idx="5">
                  <c:v>Peer-to-peer lending</c:v>
                </c:pt>
              </c:strCache>
            </c:strRef>
          </c:cat>
          <c:val>
            <c:numRef>
              <c:f>'F16'!$B$8:$B$13</c:f>
              <c:numCache>
                <c:formatCode>0%</c:formatCode>
                <c:ptCount val="6"/>
                <c:pt idx="0">
                  <c:v>0.41832222151965609</c:v>
                </c:pt>
                <c:pt idx="1">
                  <c:v>0.26067144417535948</c:v>
                </c:pt>
                <c:pt idx="2">
                  <c:v>0.31314018043787345</c:v>
                </c:pt>
                <c:pt idx="3">
                  <c:v>0.43690210919702954</c:v>
                </c:pt>
                <c:pt idx="4">
                  <c:v>0.46158010110867254</c:v>
                </c:pt>
                <c:pt idx="5">
                  <c:v>0.30048622236290989</c:v>
                </c:pt>
              </c:numCache>
            </c:numRef>
          </c:val>
          <c:extLst>
            <c:ext xmlns:c16="http://schemas.microsoft.com/office/drawing/2014/chart" uri="{C3380CC4-5D6E-409C-BE32-E72D297353CC}">
              <c16:uniqueId val="{00000000-484F-499F-934F-FCE555627781}"/>
            </c:ext>
          </c:extLst>
        </c:ser>
        <c:dLbls>
          <c:dLblPos val="outEnd"/>
          <c:showLegendKey val="0"/>
          <c:showVal val="1"/>
          <c:showCatName val="0"/>
          <c:showSerName val="0"/>
          <c:showPercent val="0"/>
          <c:showBubbleSize val="0"/>
        </c:dLbls>
        <c:gapWidth val="99"/>
        <c:overlap val="-27"/>
        <c:axId val="1050413807"/>
        <c:axId val="1050409007"/>
      </c:barChart>
      <c:catAx>
        <c:axId val="1050413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050409007"/>
        <c:crosses val="autoZero"/>
        <c:auto val="1"/>
        <c:lblAlgn val="ctr"/>
        <c:lblOffset val="100"/>
        <c:noMultiLvlLbl val="0"/>
      </c:catAx>
      <c:valAx>
        <c:axId val="1050409007"/>
        <c:scaling>
          <c:orientation val="minMax"/>
        </c:scaling>
        <c:delete val="1"/>
        <c:axPos val="l"/>
        <c:majorGridlines>
          <c:spPr>
            <a:ln w="9525" cap="flat" cmpd="sng" algn="ctr">
              <a:noFill/>
              <a:round/>
            </a:ln>
            <a:effectLst/>
          </c:spPr>
        </c:majorGridlines>
        <c:numFmt formatCode="0%" sourceLinked="1"/>
        <c:majorTickMark val="none"/>
        <c:minorTickMark val="none"/>
        <c:tickLblPos val="nextTo"/>
        <c:crossAx val="1050413807"/>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'F2'!$B$15</c:f>
              <c:strCache>
                <c:ptCount val="1"/>
                <c:pt idx="0">
                  <c:v>less than $1000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'F2'!$A$16:$A$21</c:f>
              <c:strCache>
                <c:ptCount val="6"/>
                <c:pt idx="0">
                  <c:v>Everyday account</c:v>
                </c:pt>
                <c:pt idx="1">
                  <c:v>Savings account</c:v>
                </c:pt>
                <c:pt idx="2">
                  <c:v>KiwiSaver</c:v>
                </c:pt>
                <c:pt idx="3">
                  <c:v>Stock/Shares/ETFs</c:v>
                </c:pt>
                <c:pt idx="4">
                  <c:v>Term deposit</c:v>
                </c:pt>
                <c:pt idx="5">
                  <c:v>PIE</c:v>
                </c:pt>
              </c:strCache>
            </c:strRef>
          </c:cat>
          <c:val>
            <c:numRef>
              <c:f>'F2'!$B$16:$B$21</c:f>
              <c:numCache>
                <c:formatCode>0%</c:formatCode>
                <c:ptCount val="6"/>
                <c:pt idx="0">
                  <c:v>0.56840612416650349</c:v>
                </c:pt>
                <c:pt idx="1">
                  <c:v>0.24294859742500699</c:v>
                </c:pt>
                <c:pt idx="2">
                  <c:v>4.8488942864537837E-2</c:v>
                </c:pt>
                <c:pt idx="3">
                  <c:v>0.24007924321835539</c:v>
                </c:pt>
                <c:pt idx="4">
                  <c:v>4.5501422244975581E-2</c:v>
                </c:pt>
                <c:pt idx="5">
                  <c:v>0.14553137941702929</c:v>
                </c:pt>
              </c:numCache>
            </c:numRef>
          </c:val>
          <c:extLst>
            <c:ext xmlns:c16="http://schemas.microsoft.com/office/drawing/2014/chart" uri="{C3380CC4-5D6E-409C-BE32-E72D297353CC}">
              <c16:uniqueId val="{00000000-1E57-4FD6-9DB8-0B61B059A387}"/>
            </c:ext>
          </c:extLst>
        </c:ser>
        <c:ser>
          <c:idx val="1"/>
          <c:order val="1"/>
          <c:tx>
            <c:strRef>
              <c:f>'F2'!$C$15</c:f>
              <c:strCache>
                <c:ptCount val="1"/>
                <c:pt idx="0">
                  <c:v>$1000-$10,000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'F2'!$A$16:$A$21</c:f>
              <c:strCache>
                <c:ptCount val="6"/>
                <c:pt idx="0">
                  <c:v>Everyday account</c:v>
                </c:pt>
                <c:pt idx="1">
                  <c:v>Savings account</c:v>
                </c:pt>
                <c:pt idx="2">
                  <c:v>KiwiSaver</c:v>
                </c:pt>
                <c:pt idx="3">
                  <c:v>Stock/Shares/ETFs</c:v>
                </c:pt>
                <c:pt idx="4">
                  <c:v>Term deposit</c:v>
                </c:pt>
                <c:pt idx="5">
                  <c:v>PIE</c:v>
                </c:pt>
              </c:strCache>
            </c:strRef>
          </c:cat>
          <c:val>
            <c:numRef>
              <c:f>'F2'!$C$16:$C$21</c:f>
              <c:numCache>
                <c:formatCode>0%</c:formatCode>
                <c:ptCount val="6"/>
                <c:pt idx="0">
                  <c:v>0.3389842341251918</c:v>
                </c:pt>
                <c:pt idx="1">
                  <c:v>0.43122000290859591</c:v>
                </c:pt>
                <c:pt idx="2">
                  <c:v>0.24315320606647825</c:v>
                </c:pt>
                <c:pt idx="3">
                  <c:v>0.31672202302576569</c:v>
                </c:pt>
                <c:pt idx="4">
                  <c:v>0.24168296778125256</c:v>
                </c:pt>
                <c:pt idx="5">
                  <c:v>0.24794713319629338</c:v>
                </c:pt>
              </c:numCache>
            </c:numRef>
          </c:val>
          <c:extLst>
            <c:ext xmlns:c16="http://schemas.microsoft.com/office/drawing/2014/chart" uri="{C3380CC4-5D6E-409C-BE32-E72D297353CC}">
              <c16:uniqueId val="{00000001-1E57-4FD6-9DB8-0B61B059A387}"/>
            </c:ext>
          </c:extLst>
        </c:ser>
        <c:ser>
          <c:idx val="2"/>
          <c:order val="2"/>
          <c:tx>
            <c:strRef>
              <c:f>'F2'!$D$15</c:f>
              <c:strCache>
                <c:ptCount val="1"/>
                <c:pt idx="0">
                  <c:v>$10,001-$50,000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'F2'!$A$16:$A$21</c:f>
              <c:strCache>
                <c:ptCount val="6"/>
                <c:pt idx="0">
                  <c:v>Everyday account</c:v>
                </c:pt>
                <c:pt idx="1">
                  <c:v>Savings account</c:v>
                </c:pt>
                <c:pt idx="2">
                  <c:v>KiwiSaver</c:v>
                </c:pt>
                <c:pt idx="3">
                  <c:v>Stock/Shares/ETFs</c:v>
                </c:pt>
                <c:pt idx="4">
                  <c:v>Term deposit</c:v>
                </c:pt>
                <c:pt idx="5">
                  <c:v>PIE</c:v>
                </c:pt>
              </c:strCache>
            </c:strRef>
          </c:cat>
          <c:val>
            <c:numRef>
              <c:f>'F2'!$D$16:$D$21</c:f>
              <c:numCache>
                <c:formatCode>0%</c:formatCode>
                <c:ptCount val="6"/>
                <c:pt idx="0">
                  <c:v>7.0653901627868693E-2</c:v>
                </c:pt>
                <c:pt idx="1">
                  <c:v>0.23586797053547981</c:v>
                </c:pt>
                <c:pt idx="2">
                  <c:v>0.42808682219107802</c:v>
                </c:pt>
                <c:pt idx="3">
                  <c:v>0.23393164229527502</c:v>
                </c:pt>
                <c:pt idx="4">
                  <c:v>0.3359971288959378</c:v>
                </c:pt>
                <c:pt idx="5">
                  <c:v>0.25945973386726845</c:v>
                </c:pt>
              </c:numCache>
            </c:numRef>
          </c:val>
          <c:extLst>
            <c:ext xmlns:c16="http://schemas.microsoft.com/office/drawing/2014/chart" uri="{C3380CC4-5D6E-409C-BE32-E72D297353CC}">
              <c16:uniqueId val="{00000002-1E57-4FD6-9DB8-0B61B059A387}"/>
            </c:ext>
          </c:extLst>
        </c:ser>
        <c:ser>
          <c:idx val="3"/>
          <c:order val="3"/>
          <c:tx>
            <c:strRef>
              <c:f>'F2'!$E$15</c:f>
              <c:strCache>
                <c:ptCount val="1"/>
                <c:pt idx="0">
                  <c:v>$50,001-$200,000</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'F2'!$A$16:$A$21</c:f>
              <c:strCache>
                <c:ptCount val="6"/>
                <c:pt idx="0">
                  <c:v>Everyday account</c:v>
                </c:pt>
                <c:pt idx="1">
                  <c:v>Savings account</c:v>
                </c:pt>
                <c:pt idx="2">
                  <c:v>KiwiSaver</c:v>
                </c:pt>
                <c:pt idx="3">
                  <c:v>Stock/Shares/ETFs</c:v>
                </c:pt>
                <c:pt idx="4">
                  <c:v>Term deposit</c:v>
                </c:pt>
                <c:pt idx="5">
                  <c:v>PIE</c:v>
                </c:pt>
              </c:strCache>
            </c:strRef>
          </c:cat>
          <c:val>
            <c:numRef>
              <c:f>'F2'!$E$16:$E$21</c:f>
              <c:numCache>
                <c:formatCode>0%</c:formatCode>
                <c:ptCount val="6"/>
                <c:pt idx="0">
                  <c:v>1.7996291158472611E-2</c:v>
                </c:pt>
                <c:pt idx="1">
                  <c:v>7.4147029422993435E-2</c:v>
                </c:pt>
                <c:pt idx="2">
                  <c:v>0.24237844504175088</c:v>
                </c:pt>
                <c:pt idx="3">
                  <c:v>0.12030514196984536</c:v>
                </c:pt>
                <c:pt idx="4">
                  <c:v>0.24607731944232078</c:v>
                </c:pt>
                <c:pt idx="5">
                  <c:v>0.20539490572889302</c:v>
                </c:pt>
              </c:numCache>
            </c:numRef>
          </c:val>
          <c:extLst>
            <c:ext xmlns:c16="http://schemas.microsoft.com/office/drawing/2014/chart" uri="{C3380CC4-5D6E-409C-BE32-E72D297353CC}">
              <c16:uniqueId val="{00000003-1E57-4FD6-9DB8-0B61B059A387}"/>
            </c:ext>
          </c:extLst>
        </c:ser>
        <c:ser>
          <c:idx val="4"/>
          <c:order val="4"/>
          <c:tx>
            <c:strRef>
              <c:f>'F2'!$F$15</c:f>
              <c:strCache>
                <c:ptCount val="1"/>
                <c:pt idx="0">
                  <c:v>More than $200,000</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'F2'!$A$16:$A$21</c:f>
              <c:strCache>
                <c:ptCount val="6"/>
                <c:pt idx="0">
                  <c:v>Everyday account</c:v>
                </c:pt>
                <c:pt idx="1">
                  <c:v>Savings account</c:v>
                </c:pt>
                <c:pt idx="2">
                  <c:v>KiwiSaver</c:v>
                </c:pt>
                <c:pt idx="3">
                  <c:v>Stock/Shares/ETFs</c:v>
                </c:pt>
                <c:pt idx="4">
                  <c:v>Term deposit</c:v>
                </c:pt>
                <c:pt idx="5">
                  <c:v>PIE</c:v>
                </c:pt>
              </c:strCache>
            </c:strRef>
          </c:cat>
          <c:val>
            <c:numRef>
              <c:f>'F2'!$F$16:$F$21</c:f>
              <c:numCache>
                <c:formatCode>0%</c:formatCode>
                <c:ptCount val="6"/>
                <c:pt idx="0">
                  <c:v>3.9594489219633225E-3</c:v>
                </c:pt>
                <c:pt idx="1">
                  <c:v>1.5816399707923864E-2</c:v>
                </c:pt>
                <c:pt idx="2">
                  <c:v>3.7892583836155014E-2</c:v>
                </c:pt>
                <c:pt idx="3">
                  <c:v>8.8961949490758557E-2</c:v>
                </c:pt>
                <c:pt idx="4">
                  <c:v>0.13074116163551328</c:v>
                </c:pt>
                <c:pt idx="5">
                  <c:v>0.14166684779051603</c:v>
                </c:pt>
              </c:numCache>
            </c:numRef>
          </c:val>
          <c:extLst>
            <c:ext xmlns:c16="http://schemas.microsoft.com/office/drawing/2014/chart" uri="{C3380CC4-5D6E-409C-BE32-E72D297353CC}">
              <c16:uniqueId val="{00000004-1E57-4FD6-9DB8-0B61B059A387}"/>
            </c:ext>
          </c:extLst>
        </c:ser>
        <c:dLbls>
          <c:dLblPos val="ctr"/>
          <c:showLegendKey val="0"/>
          <c:showVal val="1"/>
          <c:showCatName val="0"/>
          <c:showSerName val="0"/>
          <c:showPercent val="0"/>
          <c:showBubbleSize val="0"/>
        </c:dLbls>
        <c:gapWidth val="150"/>
        <c:overlap val="100"/>
        <c:axId val="101811104"/>
        <c:axId val="101812064"/>
      </c:barChart>
      <c:catAx>
        <c:axId val="1018111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812064"/>
        <c:crosses val="autoZero"/>
        <c:auto val="1"/>
        <c:lblAlgn val="ctr"/>
        <c:lblOffset val="100"/>
        <c:noMultiLvlLbl val="0"/>
      </c:catAx>
      <c:valAx>
        <c:axId val="101812064"/>
        <c:scaling>
          <c:orientation val="minMax"/>
        </c:scaling>
        <c:delete val="1"/>
        <c:axPos val="b"/>
        <c:majorGridlines>
          <c:spPr>
            <a:ln w="9525" cap="flat" cmpd="sng" algn="ctr">
              <a:noFill/>
              <a:round/>
            </a:ln>
            <a:effectLst/>
          </c:spPr>
        </c:majorGridlines>
        <c:numFmt formatCode="0%" sourceLinked="1"/>
        <c:majorTickMark val="none"/>
        <c:minorTickMark val="none"/>
        <c:tickLblPos val="nextTo"/>
        <c:crossAx val="101811104"/>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I feel uncomfortable discussing the reality of my financial situation with others </a:t>
            </a:r>
          </a:p>
        </c:rich>
      </c:tx>
      <c:layout>
        <c:manualLayout>
          <c:xMode val="edge"/>
          <c:yMode val="edge"/>
          <c:x val="0.23660623109891424"/>
          <c:y val="0.1059189932175306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2815567762519914E-2"/>
          <c:y val="5.5481377399658929E-2"/>
          <c:w val="0.96517623867825908"/>
          <c:h val="0.77366060329742858"/>
        </c:manualLayout>
      </c:layout>
      <c:barChart>
        <c:barDir val="bar"/>
        <c:grouping val="stacked"/>
        <c:varyColors val="0"/>
        <c:ser>
          <c:idx val="0"/>
          <c:order val="0"/>
          <c:tx>
            <c:strRef>
              <c:f>'F17 &amp; 18'!$B$7</c:f>
              <c:strCache>
                <c:ptCount val="1"/>
                <c:pt idx="0">
                  <c:v>Strongly disagree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'F17 &amp; 18'!$A$8:$A$19</c15:sqref>
                  </c15:fullRef>
                </c:ext>
              </c:extLst>
              <c:f>'F17 &amp; 18'!$A$19</c:f>
              <c:strCache>
                <c:ptCount val="1"/>
                <c:pt idx="0">
                  <c:v>Total</c:v>
                </c:pt>
              </c:strCache>
            </c:strRef>
          </c:cat>
          <c:val>
            <c:numRef>
              <c:extLst>
                <c:ext xmlns:c15="http://schemas.microsoft.com/office/drawing/2012/chart" uri="{02D57815-91ED-43cb-92C2-25804820EDAC}">
                  <c15:fullRef>
                    <c15:sqref>'F17 &amp; 18'!$B$8:$B$19</c15:sqref>
                  </c15:fullRef>
                </c:ext>
              </c:extLst>
              <c:f>'F17 &amp; 18'!$B$19</c:f>
              <c:numCache>
                <c:formatCode>General</c:formatCode>
                <c:ptCount val="1"/>
                <c:pt idx="0" formatCode="0%">
                  <c:v>9.9004379326547792E-2</c:v>
                </c:pt>
              </c:numCache>
            </c:numRef>
          </c:val>
          <c:extLst>
            <c:ext xmlns:c16="http://schemas.microsoft.com/office/drawing/2014/chart" uri="{C3380CC4-5D6E-409C-BE32-E72D297353CC}">
              <c16:uniqueId val="{00000000-46B0-456C-981B-0B1FAC2FB8E6}"/>
            </c:ext>
          </c:extLst>
        </c:ser>
        <c:ser>
          <c:idx val="1"/>
          <c:order val="1"/>
          <c:tx>
            <c:strRef>
              <c:f>'F17 &amp; 18'!$C$7</c:f>
              <c:strCache>
                <c:ptCount val="1"/>
                <c:pt idx="0">
                  <c:v>Somewhat disagree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'F17 &amp; 18'!$A$8:$A$19</c15:sqref>
                  </c15:fullRef>
                </c:ext>
              </c:extLst>
              <c:f>'F17 &amp; 18'!$A$19</c:f>
              <c:strCache>
                <c:ptCount val="1"/>
                <c:pt idx="0">
                  <c:v>Total</c:v>
                </c:pt>
              </c:strCache>
            </c:strRef>
          </c:cat>
          <c:val>
            <c:numRef>
              <c:extLst>
                <c:ext xmlns:c15="http://schemas.microsoft.com/office/drawing/2012/chart" uri="{02D57815-91ED-43cb-92C2-25804820EDAC}">
                  <c15:fullRef>
                    <c15:sqref>'F17 &amp; 18'!$C$8:$C$19</c15:sqref>
                  </c15:fullRef>
                </c:ext>
              </c:extLst>
              <c:f>'F17 &amp; 18'!$C$19</c:f>
              <c:numCache>
                <c:formatCode>General</c:formatCode>
                <c:ptCount val="1"/>
                <c:pt idx="0" formatCode="0%">
                  <c:v>0.22959412120916006</c:v>
                </c:pt>
              </c:numCache>
            </c:numRef>
          </c:val>
          <c:extLst>
            <c:ext xmlns:c16="http://schemas.microsoft.com/office/drawing/2014/chart" uri="{C3380CC4-5D6E-409C-BE32-E72D297353CC}">
              <c16:uniqueId val="{00000000-FBDD-455A-BDD7-2AEC36048E69}"/>
            </c:ext>
          </c:extLst>
        </c:ser>
        <c:ser>
          <c:idx val="2"/>
          <c:order val="2"/>
          <c:tx>
            <c:strRef>
              <c:f>'F17 &amp; 18'!$D$7</c:f>
              <c:strCache>
                <c:ptCount val="1"/>
                <c:pt idx="0">
                  <c:v>Neither agree nor disagree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'F17 &amp; 18'!$A$8:$A$19</c15:sqref>
                  </c15:fullRef>
                </c:ext>
              </c:extLst>
              <c:f>'F17 &amp; 18'!$A$19</c:f>
              <c:strCache>
                <c:ptCount val="1"/>
                <c:pt idx="0">
                  <c:v>Total</c:v>
                </c:pt>
              </c:strCache>
            </c:strRef>
          </c:cat>
          <c:val>
            <c:numRef>
              <c:extLst>
                <c:ext xmlns:c15="http://schemas.microsoft.com/office/drawing/2012/chart" uri="{02D57815-91ED-43cb-92C2-25804820EDAC}">
                  <c15:fullRef>
                    <c15:sqref>'F17 &amp; 18'!$D$8:$D$19</c15:sqref>
                  </c15:fullRef>
                </c:ext>
              </c:extLst>
              <c:f>'F17 &amp; 18'!$D$19</c:f>
              <c:numCache>
                <c:formatCode>General</c:formatCode>
                <c:ptCount val="1"/>
                <c:pt idx="0" formatCode="0%">
                  <c:v>0.25491504127007192</c:v>
                </c:pt>
              </c:numCache>
            </c:numRef>
          </c:val>
          <c:extLst>
            <c:ext xmlns:c16="http://schemas.microsoft.com/office/drawing/2014/chart" uri="{C3380CC4-5D6E-409C-BE32-E72D297353CC}">
              <c16:uniqueId val="{00000001-FBDD-455A-BDD7-2AEC36048E69}"/>
            </c:ext>
          </c:extLst>
        </c:ser>
        <c:ser>
          <c:idx val="3"/>
          <c:order val="3"/>
          <c:tx>
            <c:strRef>
              <c:f>'F17 &amp; 18'!$E$7</c:f>
              <c:strCache>
                <c:ptCount val="1"/>
                <c:pt idx="0">
                  <c:v>Somewhat 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'F17 &amp; 18'!$A$8:$A$19</c15:sqref>
                  </c15:fullRef>
                </c:ext>
              </c:extLst>
              <c:f>'F17 &amp; 18'!$A$19</c:f>
              <c:strCache>
                <c:ptCount val="1"/>
                <c:pt idx="0">
                  <c:v>Total</c:v>
                </c:pt>
              </c:strCache>
            </c:strRef>
          </c:cat>
          <c:val>
            <c:numRef>
              <c:extLst>
                <c:ext xmlns:c15="http://schemas.microsoft.com/office/drawing/2012/chart" uri="{02D57815-91ED-43cb-92C2-25804820EDAC}">
                  <c15:fullRef>
                    <c15:sqref>'F17 &amp; 18'!$E$8:$E$19</c15:sqref>
                  </c15:fullRef>
                </c:ext>
              </c:extLst>
              <c:f>'F17 &amp; 18'!$E$19</c:f>
              <c:numCache>
                <c:formatCode>General</c:formatCode>
                <c:ptCount val="1"/>
                <c:pt idx="0" formatCode="0%">
                  <c:v>0.30545689929277892</c:v>
                </c:pt>
              </c:numCache>
            </c:numRef>
          </c:val>
          <c:extLst>
            <c:ext xmlns:c16="http://schemas.microsoft.com/office/drawing/2014/chart" uri="{C3380CC4-5D6E-409C-BE32-E72D297353CC}">
              <c16:uniqueId val="{00000002-FBDD-455A-BDD7-2AEC36048E69}"/>
            </c:ext>
          </c:extLst>
        </c:ser>
        <c:ser>
          <c:idx val="4"/>
          <c:order val="4"/>
          <c:tx>
            <c:strRef>
              <c:f>'F17 &amp; 18'!$F$7</c:f>
              <c:strCache>
                <c:ptCount val="1"/>
                <c:pt idx="0">
                  <c:v>Strongly 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'F17 &amp; 18'!$A$8:$A$19</c15:sqref>
                  </c15:fullRef>
                </c:ext>
              </c:extLst>
              <c:f>'F17 &amp; 18'!$A$19</c:f>
              <c:strCache>
                <c:ptCount val="1"/>
                <c:pt idx="0">
                  <c:v>Total</c:v>
                </c:pt>
              </c:strCache>
            </c:strRef>
          </c:cat>
          <c:val>
            <c:numRef>
              <c:extLst>
                <c:ext xmlns:c15="http://schemas.microsoft.com/office/drawing/2012/chart" uri="{02D57815-91ED-43cb-92C2-25804820EDAC}">
                  <c15:fullRef>
                    <c15:sqref>'F17 &amp; 18'!$F$8:$F$19</c15:sqref>
                  </c15:fullRef>
                </c:ext>
              </c:extLst>
              <c:f>'F17 &amp; 18'!$F$19</c:f>
              <c:numCache>
                <c:formatCode>General</c:formatCode>
                <c:ptCount val="1"/>
                <c:pt idx="0" formatCode="0%">
                  <c:v>0.11102955890144126</c:v>
                </c:pt>
              </c:numCache>
            </c:numRef>
          </c:val>
          <c:extLst>
            <c:ext xmlns:c16="http://schemas.microsoft.com/office/drawing/2014/chart" uri="{C3380CC4-5D6E-409C-BE32-E72D297353CC}">
              <c16:uniqueId val="{00000003-FBDD-455A-BDD7-2AEC36048E69}"/>
            </c:ext>
          </c:extLst>
        </c:ser>
        <c:dLbls>
          <c:dLblPos val="ctr"/>
          <c:showLegendKey val="0"/>
          <c:showVal val="1"/>
          <c:showCatName val="0"/>
          <c:showSerName val="0"/>
          <c:showPercent val="0"/>
          <c:showBubbleSize val="0"/>
        </c:dLbls>
        <c:gapWidth val="150"/>
        <c:overlap val="100"/>
        <c:axId val="1180216031"/>
        <c:axId val="1180209311"/>
      </c:barChart>
      <c:catAx>
        <c:axId val="1180216031"/>
        <c:scaling>
          <c:orientation val="minMax"/>
        </c:scaling>
        <c:delete val="1"/>
        <c:axPos val="l"/>
        <c:numFmt formatCode="General" sourceLinked="1"/>
        <c:majorTickMark val="out"/>
        <c:minorTickMark val="none"/>
        <c:tickLblPos val="nextTo"/>
        <c:crossAx val="1180209311"/>
        <c:crosses val="autoZero"/>
        <c:auto val="1"/>
        <c:lblAlgn val="ctr"/>
        <c:lblOffset val="100"/>
        <c:tickLblSkip val="1"/>
        <c:noMultiLvlLbl val="0"/>
      </c:catAx>
      <c:valAx>
        <c:axId val="1180209311"/>
        <c:scaling>
          <c:orientation val="minMax"/>
          <c:max val="1"/>
        </c:scaling>
        <c:delete val="1"/>
        <c:axPos val="b"/>
        <c:majorGridlines>
          <c:spPr>
            <a:ln w="9525" cap="flat" cmpd="sng" algn="ctr">
              <a:noFill/>
              <a:round/>
            </a:ln>
            <a:effectLst/>
          </c:spPr>
        </c:majorGridlines>
        <c:numFmt formatCode="General" sourceLinked="1"/>
        <c:majorTickMark val="out"/>
        <c:minorTickMark val="none"/>
        <c:tickLblPos val="nextTo"/>
        <c:crossAx val="1180216031"/>
        <c:crosses val="autoZero"/>
        <c:crossBetween val="between"/>
      </c:valAx>
      <c:spPr>
        <a:noFill/>
        <a:ln>
          <a:noFill/>
        </a:ln>
        <a:effectLst/>
      </c:spPr>
    </c:plotArea>
    <c:legend>
      <c:legendPos val="b"/>
      <c:layout>
        <c:manualLayout>
          <c:xMode val="edge"/>
          <c:yMode val="edge"/>
          <c:x val="2.5013823605498899E-2"/>
          <c:y val="0.88462335809674653"/>
          <c:w val="0.95597644956861272"/>
          <c:h val="8.511407241253045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I would be open to advice or learning how to make my money go further </a:t>
            </a:r>
          </a:p>
        </c:rich>
      </c:tx>
      <c:layout>
        <c:manualLayout>
          <c:xMode val="edge"/>
          <c:yMode val="edge"/>
          <c:x val="0.23660623109891424"/>
          <c:y val="0.1059189932175306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2815567762519914E-2"/>
          <c:y val="5.0437615817871755E-2"/>
          <c:w val="0.96517623867825908"/>
          <c:h val="0.77366060329742858"/>
        </c:manualLayout>
      </c:layout>
      <c:barChart>
        <c:barDir val="bar"/>
        <c:grouping val="stacked"/>
        <c:varyColors val="0"/>
        <c:ser>
          <c:idx val="0"/>
          <c:order val="0"/>
          <c:tx>
            <c:strRef>
              <c:f>'F17 &amp; 18'!$B$7</c:f>
              <c:strCache>
                <c:ptCount val="1"/>
                <c:pt idx="0">
                  <c:v>Strongly disagree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'F17 &amp; 18'!$A$31</c:f>
              <c:strCache>
                <c:ptCount val="1"/>
                <c:pt idx="0">
                  <c:v>Total</c:v>
                </c:pt>
              </c:strCache>
            </c:strRef>
          </c:cat>
          <c:val>
            <c:numRef>
              <c:f>'F17 &amp; 18'!$B$31</c:f>
              <c:numCache>
                <c:formatCode>0%</c:formatCode>
                <c:ptCount val="1"/>
                <c:pt idx="0">
                  <c:v>2.9610070742609108E-2</c:v>
                </c:pt>
              </c:numCache>
            </c:numRef>
          </c:val>
          <c:extLst>
            <c:ext xmlns:c16="http://schemas.microsoft.com/office/drawing/2014/chart" uri="{C3380CC4-5D6E-409C-BE32-E72D297353CC}">
              <c16:uniqueId val="{00000000-F295-4042-AD82-02175AFE695B}"/>
            </c:ext>
          </c:extLst>
        </c:ser>
        <c:ser>
          <c:idx val="1"/>
          <c:order val="1"/>
          <c:tx>
            <c:strRef>
              <c:f>'F17 &amp; 18'!$C$7</c:f>
              <c:strCache>
                <c:ptCount val="1"/>
                <c:pt idx="0">
                  <c:v>Somewhat disagree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'F17 &amp; 18'!$A$31</c:f>
              <c:strCache>
                <c:ptCount val="1"/>
                <c:pt idx="0">
                  <c:v>Total</c:v>
                </c:pt>
              </c:strCache>
            </c:strRef>
          </c:cat>
          <c:val>
            <c:numRef>
              <c:f>'F17 &amp; 18'!$C$31</c:f>
              <c:numCache>
                <c:formatCode>0%</c:formatCode>
                <c:ptCount val="1"/>
                <c:pt idx="0">
                  <c:v>7.0388652673335189E-2</c:v>
                </c:pt>
              </c:numCache>
            </c:numRef>
          </c:val>
          <c:extLst>
            <c:ext xmlns:c16="http://schemas.microsoft.com/office/drawing/2014/chart" uri="{C3380CC4-5D6E-409C-BE32-E72D297353CC}">
              <c16:uniqueId val="{00000001-F295-4042-AD82-02175AFE695B}"/>
            </c:ext>
          </c:extLst>
        </c:ser>
        <c:ser>
          <c:idx val="2"/>
          <c:order val="2"/>
          <c:tx>
            <c:strRef>
              <c:f>'F17 &amp; 18'!$D$7</c:f>
              <c:strCache>
                <c:ptCount val="1"/>
                <c:pt idx="0">
                  <c:v>Neither agree nor disagree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'F17 &amp; 18'!$A$31</c:f>
              <c:strCache>
                <c:ptCount val="1"/>
                <c:pt idx="0">
                  <c:v>Total</c:v>
                </c:pt>
              </c:strCache>
            </c:strRef>
          </c:cat>
          <c:val>
            <c:numRef>
              <c:f>'F17 &amp; 18'!$D$31</c:f>
              <c:numCache>
                <c:formatCode>0%</c:formatCode>
                <c:ptCount val="1"/>
                <c:pt idx="0">
                  <c:v>0.22536308264320223</c:v>
                </c:pt>
              </c:numCache>
            </c:numRef>
          </c:val>
          <c:extLst>
            <c:ext xmlns:c16="http://schemas.microsoft.com/office/drawing/2014/chart" uri="{C3380CC4-5D6E-409C-BE32-E72D297353CC}">
              <c16:uniqueId val="{00000002-F295-4042-AD82-02175AFE695B}"/>
            </c:ext>
          </c:extLst>
        </c:ser>
        <c:ser>
          <c:idx val="3"/>
          <c:order val="3"/>
          <c:tx>
            <c:strRef>
              <c:f>'F17 &amp; 18'!$E$7</c:f>
              <c:strCache>
                <c:ptCount val="1"/>
                <c:pt idx="0">
                  <c:v>Somewhat 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'F17 &amp; 18'!$A$31</c:f>
              <c:strCache>
                <c:ptCount val="1"/>
                <c:pt idx="0">
                  <c:v>Total</c:v>
                </c:pt>
              </c:strCache>
            </c:strRef>
          </c:cat>
          <c:val>
            <c:numRef>
              <c:f>'F17 &amp; 18'!$E$31</c:f>
              <c:numCache>
                <c:formatCode>0%</c:formatCode>
                <c:ptCount val="1"/>
                <c:pt idx="0">
                  <c:v>0.43975965270723905</c:v>
                </c:pt>
              </c:numCache>
            </c:numRef>
          </c:val>
          <c:extLst>
            <c:ext xmlns:c16="http://schemas.microsoft.com/office/drawing/2014/chart" uri="{C3380CC4-5D6E-409C-BE32-E72D297353CC}">
              <c16:uniqueId val="{00000003-F295-4042-AD82-02175AFE695B}"/>
            </c:ext>
          </c:extLst>
        </c:ser>
        <c:ser>
          <c:idx val="4"/>
          <c:order val="4"/>
          <c:tx>
            <c:strRef>
              <c:f>'F17 &amp; 18'!$F$7</c:f>
              <c:strCache>
                <c:ptCount val="1"/>
                <c:pt idx="0">
                  <c:v>Strongly 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'F17 &amp; 18'!$A$31</c:f>
              <c:strCache>
                <c:ptCount val="1"/>
                <c:pt idx="0">
                  <c:v>Total</c:v>
                </c:pt>
              </c:strCache>
            </c:strRef>
          </c:cat>
          <c:val>
            <c:numRef>
              <c:f>'F17 &amp; 18'!$F$31</c:f>
              <c:numCache>
                <c:formatCode>0%</c:formatCode>
                <c:ptCount val="1"/>
                <c:pt idx="0">
                  <c:v>0.23487854123361451</c:v>
                </c:pt>
              </c:numCache>
            </c:numRef>
          </c:val>
          <c:extLst>
            <c:ext xmlns:c16="http://schemas.microsoft.com/office/drawing/2014/chart" uri="{C3380CC4-5D6E-409C-BE32-E72D297353CC}">
              <c16:uniqueId val="{00000004-F295-4042-AD82-02175AFE695B}"/>
            </c:ext>
          </c:extLst>
        </c:ser>
        <c:dLbls>
          <c:dLblPos val="ctr"/>
          <c:showLegendKey val="0"/>
          <c:showVal val="1"/>
          <c:showCatName val="0"/>
          <c:showSerName val="0"/>
          <c:showPercent val="0"/>
          <c:showBubbleSize val="0"/>
        </c:dLbls>
        <c:gapWidth val="150"/>
        <c:overlap val="100"/>
        <c:axId val="1180216031"/>
        <c:axId val="1180209311"/>
      </c:barChart>
      <c:catAx>
        <c:axId val="1180216031"/>
        <c:scaling>
          <c:orientation val="minMax"/>
        </c:scaling>
        <c:delete val="1"/>
        <c:axPos val="l"/>
        <c:numFmt formatCode="General" sourceLinked="1"/>
        <c:majorTickMark val="out"/>
        <c:minorTickMark val="none"/>
        <c:tickLblPos val="nextTo"/>
        <c:crossAx val="1180209311"/>
        <c:crosses val="autoZero"/>
        <c:auto val="1"/>
        <c:lblAlgn val="ctr"/>
        <c:lblOffset val="100"/>
        <c:tickLblSkip val="1"/>
        <c:noMultiLvlLbl val="0"/>
      </c:catAx>
      <c:valAx>
        <c:axId val="1180209311"/>
        <c:scaling>
          <c:orientation val="minMax"/>
          <c:max val="1"/>
        </c:scaling>
        <c:delete val="1"/>
        <c:axPos val="b"/>
        <c:majorGridlines>
          <c:spPr>
            <a:ln w="9525" cap="flat" cmpd="sng" algn="ctr">
              <a:noFill/>
              <a:round/>
            </a:ln>
            <a:effectLst/>
          </c:spPr>
        </c:majorGridlines>
        <c:numFmt formatCode="0%" sourceLinked="1"/>
        <c:majorTickMark val="out"/>
        <c:minorTickMark val="none"/>
        <c:tickLblPos val="nextTo"/>
        <c:crossAx val="1180216031"/>
        <c:crosses val="autoZero"/>
        <c:crossBetween val="between"/>
      </c:valAx>
      <c:spPr>
        <a:noFill/>
        <a:ln>
          <a:noFill/>
        </a:ln>
        <a:effectLst/>
      </c:spPr>
    </c:plotArea>
    <c:legend>
      <c:legendPos val="b"/>
      <c:layout>
        <c:manualLayout>
          <c:xMode val="edge"/>
          <c:yMode val="edge"/>
          <c:x val="2.5013823605498899E-2"/>
          <c:y val="0.88462335809674653"/>
          <c:w val="0.95597644956861272"/>
          <c:h val="8.511407241253045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'F19'!$D$6</c:f>
              <c:strCache>
                <c:ptCount val="1"/>
                <c:pt idx="0">
                  <c:v>All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'F19'!$A$7:$A$15</c:f>
              <c:strCache>
                <c:ptCount val="9"/>
                <c:pt idx="0">
                  <c:v>Other</c:v>
                </c:pt>
                <c:pt idx="1">
                  <c:v>Insurer</c:v>
                </c:pt>
                <c:pt idx="2">
                  <c:v>Colleagues</c:v>
                </c:pt>
                <c:pt idx="3">
                  <c:v>Lawyer</c:v>
                </c:pt>
                <c:pt idx="4">
                  <c:v>Friends</c:v>
                </c:pt>
                <c:pt idx="5">
                  <c:v>Accountant</c:v>
                </c:pt>
                <c:pt idx="6">
                  <c:v>Financial adviser</c:v>
                </c:pt>
                <c:pt idx="7">
                  <c:v>Partner/family</c:v>
                </c:pt>
                <c:pt idx="8">
                  <c:v>Bank</c:v>
                </c:pt>
              </c:strCache>
            </c:strRef>
          </c:cat>
          <c:val>
            <c:numRef>
              <c:f>'F19'!$D$7:$D$15</c:f>
              <c:numCache>
                <c:formatCode>0%</c:formatCode>
                <c:ptCount val="9"/>
                <c:pt idx="0">
                  <c:v>4.6541549964220781E-2</c:v>
                </c:pt>
                <c:pt idx="1">
                  <c:v>7.9641905979184552E-2</c:v>
                </c:pt>
                <c:pt idx="2">
                  <c:v>0.11508816639063853</c:v>
                </c:pt>
                <c:pt idx="3">
                  <c:v>0.14564428207628766</c:v>
                </c:pt>
                <c:pt idx="4">
                  <c:v>0.30961846011501093</c:v>
                </c:pt>
                <c:pt idx="5">
                  <c:v>0.37693797834352294</c:v>
                </c:pt>
                <c:pt idx="6">
                  <c:v>0.57823205054833082</c:v>
                </c:pt>
                <c:pt idx="7">
                  <c:v>0.63398619262543321</c:v>
                </c:pt>
                <c:pt idx="8">
                  <c:v>0.71430941395737013</c:v>
                </c:pt>
              </c:numCache>
            </c:numRef>
          </c:val>
          <c:extLst>
            <c:ext xmlns:c16="http://schemas.microsoft.com/office/drawing/2014/chart" uri="{C3380CC4-5D6E-409C-BE32-E72D297353CC}">
              <c16:uniqueId val="{00000000-E60A-4A97-B7F5-B570F88D56AD}"/>
            </c:ext>
          </c:extLst>
        </c:ser>
        <c:dLbls>
          <c:dLblPos val="outEnd"/>
          <c:showLegendKey val="0"/>
          <c:showVal val="1"/>
          <c:showCatName val="0"/>
          <c:showSerName val="0"/>
          <c:showPercent val="0"/>
          <c:showBubbleSize val="0"/>
        </c:dLbls>
        <c:gapWidth val="182"/>
        <c:axId val="1737175808"/>
        <c:axId val="1737176768"/>
      </c:barChart>
      <c:catAx>
        <c:axId val="1737175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7176768"/>
        <c:crosses val="autoZero"/>
        <c:auto val="1"/>
        <c:lblAlgn val="ctr"/>
        <c:lblOffset val="100"/>
        <c:noMultiLvlLbl val="0"/>
      </c:catAx>
      <c:valAx>
        <c:axId val="1737176768"/>
        <c:scaling>
          <c:orientation val="minMax"/>
        </c:scaling>
        <c:delete val="1"/>
        <c:axPos val="b"/>
        <c:numFmt formatCode="0%" sourceLinked="1"/>
        <c:majorTickMark val="none"/>
        <c:minorTickMark val="none"/>
        <c:tickLblPos val="nextTo"/>
        <c:crossAx val="1737175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Current</a:t>
            </a:r>
            <a:r>
              <a:rPr lang="en-NZ" baseline="0"/>
              <a:t> financial position - all respondents</a:t>
            </a:r>
            <a:endParaRPr lang="en-NZ"/>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NZ"/>
        </a:p>
      </c:txPr>
    </c:title>
    <c:autoTitleDeleted val="0"/>
    <c:plotArea>
      <c:layout>
        <c:manualLayout>
          <c:layoutTarget val="inner"/>
          <c:xMode val="edge"/>
          <c:yMode val="edge"/>
          <c:x val="2.2815567762519914E-2"/>
          <c:y val="5.5481377399658929E-2"/>
          <c:w val="0.96517623867825908"/>
          <c:h val="0.77366060329742858"/>
        </c:manualLayout>
      </c:layout>
      <c:barChart>
        <c:barDir val="bar"/>
        <c:grouping val="stacked"/>
        <c:varyColors val="0"/>
        <c:ser>
          <c:idx val="0"/>
          <c:order val="0"/>
          <c:tx>
            <c:strRef>
              <c:f>'F20'!$A$8</c:f>
              <c:strCache>
                <c:ptCount val="1"/>
                <c:pt idx="0">
                  <c:v>Sinking badly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'F20'!$D$8</c:f>
              <c:numCache>
                <c:formatCode>0%</c:formatCode>
                <c:ptCount val="1"/>
                <c:pt idx="0">
                  <c:v>4.1697140922117723E-2</c:v>
                </c:pt>
              </c:numCache>
            </c:numRef>
          </c:val>
          <c:extLst>
            <c:ext xmlns:c16="http://schemas.microsoft.com/office/drawing/2014/chart" uri="{C3380CC4-5D6E-409C-BE32-E72D297353CC}">
              <c16:uniqueId val="{00000000-46B0-456C-981B-0B1FAC2FB8E6}"/>
            </c:ext>
          </c:extLst>
        </c:ser>
        <c:ser>
          <c:idx val="1"/>
          <c:order val="1"/>
          <c:tx>
            <c:strRef>
              <c:f>'F20'!$A$9</c:f>
              <c:strCache>
                <c:ptCount val="1"/>
                <c:pt idx="0">
                  <c:v>Sinking a bit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'F20'!$D$9</c:f>
              <c:numCache>
                <c:formatCode>0%</c:formatCode>
                <c:ptCount val="1"/>
                <c:pt idx="0">
                  <c:v>0.1347777314606467</c:v>
                </c:pt>
              </c:numCache>
            </c:numRef>
          </c:val>
          <c:extLst>
            <c:ext xmlns:c16="http://schemas.microsoft.com/office/drawing/2014/chart" uri="{C3380CC4-5D6E-409C-BE32-E72D297353CC}">
              <c16:uniqueId val="{00000000-FBDD-455A-BDD7-2AEC36048E69}"/>
            </c:ext>
          </c:extLst>
        </c:ser>
        <c:ser>
          <c:idx val="2"/>
          <c:order val="2"/>
          <c:tx>
            <c:strRef>
              <c:f>'F20'!$A$10</c:f>
              <c:strCache>
                <c:ptCount val="1"/>
                <c:pt idx="0">
                  <c:v>Just treading water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'F20'!$D$10</c:f>
              <c:numCache>
                <c:formatCode>0%</c:formatCode>
                <c:ptCount val="1"/>
                <c:pt idx="0">
                  <c:v>0.44130035878856211</c:v>
                </c:pt>
              </c:numCache>
            </c:numRef>
          </c:val>
          <c:extLst>
            <c:ext xmlns:c16="http://schemas.microsoft.com/office/drawing/2014/chart" uri="{C3380CC4-5D6E-409C-BE32-E72D297353CC}">
              <c16:uniqueId val="{00000001-FBDD-455A-BDD7-2AEC36048E69}"/>
            </c:ext>
          </c:extLst>
        </c:ser>
        <c:ser>
          <c:idx val="3"/>
          <c:order val="3"/>
          <c:tx>
            <c:strRef>
              <c:f>'F20'!$A$11</c:f>
              <c:strCache>
                <c:ptCount val="1"/>
                <c:pt idx="0">
                  <c:v>Starting to swim comfortably</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'F20'!$D$11</c:f>
              <c:numCache>
                <c:formatCode>0%</c:formatCode>
                <c:ptCount val="1"/>
                <c:pt idx="0">
                  <c:v>0.25553115674185278</c:v>
                </c:pt>
              </c:numCache>
            </c:numRef>
          </c:val>
          <c:extLst>
            <c:ext xmlns:c16="http://schemas.microsoft.com/office/drawing/2014/chart" uri="{C3380CC4-5D6E-409C-BE32-E72D297353CC}">
              <c16:uniqueId val="{00000002-FBDD-455A-BDD7-2AEC36048E69}"/>
            </c:ext>
          </c:extLst>
        </c:ser>
        <c:ser>
          <c:idx val="4"/>
          <c:order val="4"/>
          <c:tx>
            <c:strRef>
              <c:f>'F20'!$A$12</c:f>
              <c:strCache>
                <c:ptCount val="1"/>
                <c:pt idx="0">
                  <c:v>Swimming happily</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'F20'!$D$12</c:f>
              <c:numCache>
                <c:formatCode>0%</c:formatCode>
                <c:ptCount val="1"/>
                <c:pt idx="0">
                  <c:v>0.12669361208682081</c:v>
                </c:pt>
              </c:numCache>
            </c:numRef>
          </c:val>
          <c:extLst>
            <c:ext xmlns:c16="http://schemas.microsoft.com/office/drawing/2014/chart" uri="{C3380CC4-5D6E-409C-BE32-E72D297353CC}">
              <c16:uniqueId val="{00000003-FBDD-455A-BDD7-2AEC36048E69}"/>
            </c:ext>
          </c:extLst>
        </c:ser>
        <c:dLbls>
          <c:dLblPos val="ctr"/>
          <c:showLegendKey val="0"/>
          <c:showVal val="1"/>
          <c:showCatName val="0"/>
          <c:showSerName val="0"/>
          <c:showPercent val="0"/>
          <c:showBubbleSize val="0"/>
        </c:dLbls>
        <c:gapWidth val="150"/>
        <c:overlap val="100"/>
        <c:axId val="1180216031"/>
        <c:axId val="1180209311"/>
      </c:barChart>
      <c:catAx>
        <c:axId val="1180216031"/>
        <c:scaling>
          <c:orientation val="minMax"/>
        </c:scaling>
        <c:delete val="1"/>
        <c:axPos val="l"/>
        <c:numFmt formatCode="General" sourceLinked="1"/>
        <c:majorTickMark val="out"/>
        <c:minorTickMark val="none"/>
        <c:tickLblPos val="nextTo"/>
        <c:crossAx val="1180209311"/>
        <c:crosses val="autoZero"/>
        <c:auto val="1"/>
        <c:lblAlgn val="ctr"/>
        <c:lblOffset val="100"/>
        <c:tickLblSkip val="1"/>
        <c:noMultiLvlLbl val="0"/>
      </c:catAx>
      <c:valAx>
        <c:axId val="1180209311"/>
        <c:scaling>
          <c:orientation val="minMax"/>
          <c:max val="1"/>
        </c:scaling>
        <c:delete val="1"/>
        <c:axPos val="b"/>
        <c:majorGridlines>
          <c:spPr>
            <a:ln w="9525" cap="flat" cmpd="sng" algn="ctr">
              <a:noFill/>
              <a:round/>
            </a:ln>
            <a:effectLst/>
          </c:spPr>
        </c:majorGridlines>
        <c:numFmt formatCode="0%" sourceLinked="1"/>
        <c:majorTickMark val="out"/>
        <c:minorTickMark val="none"/>
        <c:tickLblPos val="nextTo"/>
        <c:crossAx val="1180216031"/>
        <c:crosses val="autoZero"/>
        <c:crossBetween val="between"/>
      </c:valAx>
      <c:spPr>
        <a:noFill/>
        <a:ln>
          <a:noFill/>
        </a:ln>
        <a:effectLst/>
      </c:spPr>
    </c:plotArea>
    <c:legend>
      <c:legendPos val="b"/>
      <c:layout>
        <c:manualLayout>
          <c:xMode val="edge"/>
          <c:yMode val="edge"/>
          <c:x val="2.5013823605498899E-2"/>
          <c:y val="0.88462335809674653"/>
          <c:w val="0.95597644956861272"/>
          <c:h val="8.511407241253045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Financial past and future</a:t>
            </a:r>
            <a:r>
              <a:rPr lang="en-NZ" baseline="0"/>
              <a:t> outlook</a:t>
            </a:r>
            <a:endParaRPr lang="en-NZ"/>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NZ"/>
        </a:p>
      </c:txPr>
    </c:title>
    <c:autoTitleDeleted val="0"/>
    <c:plotArea>
      <c:layout>
        <c:manualLayout>
          <c:layoutTarget val="inner"/>
          <c:xMode val="edge"/>
          <c:yMode val="edge"/>
          <c:x val="0.13051677758437832"/>
          <c:y val="0.17171296296296296"/>
          <c:w val="0.8694832224156217"/>
          <c:h val="0.6714577865266842"/>
        </c:manualLayout>
      </c:layout>
      <c:barChart>
        <c:barDir val="bar"/>
        <c:grouping val="stacked"/>
        <c:varyColors val="0"/>
        <c:ser>
          <c:idx val="0"/>
          <c:order val="0"/>
          <c:tx>
            <c:strRef>
              <c:f>'F21'!$A$6</c:f>
              <c:strCache>
                <c:ptCount val="1"/>
                <c:pt idx="0">
                  <c:v>Much worse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'F21'!$B$5:$C$5</c:f>
              <c:strCache>
                <c:ptCount val="2"/>
                <c:pt idx="0">
                  <c:v>Last 12 months</c:v>
                </c:pt>
                <c:pt idx="1">
                  <c:v>Next 12 months</c:v>
                </c:pt>
              </c:strCache>
            </c:strRef>
          </c:cat>
          <c:val>
            <c:numRef>
              <c:f>'F21'!$B$6:$C$6</c:f>
              <c:numCache>
                <c:formatCode>0%</c:formatCode>
                <c:ptCount val="2"/>
                <c:pt idx="0">
                  <c:v>7.8377642275339998E-2</c:v>
                </c:pt>
                <c:pt idx="1">
                  <c:v>3.8067331989660003E-2</c:v>
                </c:pt>
              </c:numCache>
            </c:numRef>
          </c:val>
          <c:extLst>
            <c:ext xmlns:c16="http://schemas.microsoft.com/office/drawing/2014/chart" uri="{C3380CC4-5D6E-409C-BE32-E72D297353CC}">
              <c16:uniqueId val="{00000000-C5E1-4D8E-948A-A7C618E94C84}"/>
            </c:ext>
          </c:extLst>
        </c:ser>
        <c:ser>
          <c:idx val="1"/>
          <c:order val="1"/>
          <c:tx>
            <c:strRef>
              <c:f>'F21'!$A$7</c:f>
              <c:strCache>
                <c:ptCount val="1"/>
                <c:pt idx="0">
                  <c:v>Somewhat worse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'F21'!$B$5:$C$5</c:f>
              <c:strCache>
                <c:ptCount val="2"/>
                <c:pt idx="0">
                  <c:v>Last 12 months</c:v>
                </c:pt>
                <c:pt idx="1">
                  <c:v>Next 12 months</c:v>
                </c:pt>
              </c:strCache>
            </c:strRef>
          </c:cat>
          <c:val>
            <c:numRef>
              <c:f>'F21'!$B$7:$C$7</c:f>
              <c:numCache>
                <c:formatCode>0%</c:formatCode>
                <c:ptCount val="2"/>
                <c:pt idx="0">
                  <c:v>0.3047256015923</c:v>
                </c:pt>
                <c:pt idx="1">
                  <c:v>0.1636742149415</c:v>
                </c:pt>
              </c:numCache>
            </c:numRef>
          </c:val>
          <c:extLst>
            <c:ext xmlns:c16="http://schemas.microsoft.com/office/drawing/2014/chart" uri="{C3380CC4-5D6E-409C-BE32-E72D297353CC}">
              <c16:uniqueId val="{00000001-C5E1-4D8E-948A-A7C618E94C84}"/>
            </c:ext>
          </c:extLst>
        </c:ser>
        <c:ser>
          <c:idx val="2"/>
          <c:order val="2"/>
          <c:tx>
            <c:strRef>
              <c:f>'F21'!$A$8</c:f>
              <c:strCache>
                <c:ptCount val="1"/>
                <c:pt idx="0">
                  <c:v>About the same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'F21'!$B$5:$C$5</c:f>
              <c:strCache>
                <c:ptCount val="2"/>
                <c:pt idx="0">
                  <c:v>Last 12 months</c:v>
                </c:pt>
                <c:pt idx="1">
                  <c:v>Next 12 months</c:v>
                </c:pt>
              </c:strCache>
            </c:strRef>
          </c:cat>
          <c:val>
            <c:numRef>
              <c:f>'F21'!$B$8:$C$8</c:f>
              <c:numCache>
                <c:formatCode>0%</c:formatCode>
                <c:ptCount val="2"/>
                <c:pt idx="0">
                  <c:v>0.41109017841520001</c:v>
                </c:pt>
                <c:pt idx="1">
                  <c:v>0.47810383541320001</c:v>
                </c:pt>
              </c:numCache>
            </c:numRef>
          </c:val>
          <c:extLst>
            <c:ext xmlns:c16="http://schemas.microsoft.com/office/drawing/2014/chart" uri="{C3380CC4-5D6E-409C-BE32-E72D297353CC}">
              <c16:uniqueId val="{00000002-C5E1-4D8E-948A-A7C618E94C84}"/>
            </c:ext>
          </c:extLst>
        </c:ser>
        <c:ser>
          <c:idx val="3"/>
          <c:order val="3"/>
          <c:tx>
            <c:strRef>
              <c:f>'F21'!$A$9</c:f>
              <c:strCache>
                <c:ptCount val="1"/>
                <c:pt idx="0">
                  <c:v>Somewhat better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'F21'!$B$5:$C$5</c:f>
              <c:strCache>
                <c:ptCount val="2"/>
                <c:pt idx="0">
                  <c:v>Last 12 months</c:v>
                </c:pt>
                <c:pt idx="1">
                  <c:v>Next 12 months</c:v>
                </c:pt>
              </c:strCache>
            </c:strRef>
          </c:cat>
          <c:val>
            <c:numRef>
              <c:f>'F21'!$B$9:$C$9</c:f>
              <c:numCache>
                <c:formatCode>0%</c:formatCode>
                <c:ptCount val="2"/>
                <c:pt idx="0">
                  <c:v>0.17944184193109999</c:v>
                </c:pt>
                <c:pt idx="1">
                  <c:v>0.26404915414930002</c:v>
                </c:pt>
              </c:numCache>
            </c:numRef>
          </c:val>
          <c:extLst>
            <c:ext xmlns:c16="http://schemas.microsoft.com/office/drawing/2014/chart" uri="{C3380CC4-5D6E-409C-BE32-E72D297353CC}">
              <c16:uniqueId val="{00000003-C5E1-4D8E-948A-A7C618E94C84}"/>
            </c:ext>
          </c:extLst>
        </c:ser>
        <c:ser>
          <c:idx val="4"/>
          <c:order val="4"/>
          <c:tx>
            <c:strRef>
              <c:f>'F21'!$A$10</c:f>
              <c:strCache>
                <c:ptCount val="1"/>
                <c:pt idx="0">
                  <c:v>Much better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'F21'!$B$5:$C$5</c:f>
              <c:strCache>
                <c:ptCount val="2"/>
                <c:pt idx="0">
                  <c:v>Last 12 months</c:v>
                </c:pt>
                <c:pt idx="1">
                  <c:v>Next 12 months</c:v>
                </c:pt>
              </c:strCache>
            </c:strRef>
          </c:cat>
          <c:val>
            <c:numRef>
              <c:f>'F21'!$B$10:$C$10</c:f>
              <c:numCache>
                <c:formatCode>0%</c:formatCode>
                <c:ptCount val="2"/>
                <c:pt idx="0">
                  <c:v>2.636473578608E-2</c:v>
                </c:pt>
                <c:pt idx="1">
                  <c:v>5.6105463506359997E-2</c:v>
                </c:pt>
              </c:numCache>
            </c:numRef>
          </c:val>
          <c:extLst>
            <c:ext xmlns:c16="http://schemas.microsoft.com/office/drawing/2014/chart" uri="{C3380CC4-5D6E-409C-BE32-E72D297353CC}">
              <c16:uniqueId val="{00000004-C5E1-4D8E-948A-A7C618E94C84}"/>
            </c:ext>
          </c:extLst>
        </c:ser>
        <c:dLbls>
          <c:dLblPos val="ctr"/>
          <c:showLegendKey val="0"/>
          <c:showVal val="1"/>
          <c:showCatName val="0"/>
          <c:showSerName val="0"/>
          <c:showPercent val="0"/>
          <c:showBubbleSize val="0"/>
        </c:dLbls>
        <c:gapWidth val="150"/>
        <c:overlap val="100"/>
        <c:axId val="479524512"/>
        <c:axId val="479527872"/>
      </c:barChart>
      <c:catAx>
        <c:axId val="479524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9527872"/>
        <c:crosses val="autoZero"/>
        <c:auto val="1"/>
        <c:lblAlgn val="ctr"/>
        <c:lblOffset val="100"/>
        <c:noMultiLvlLbl val="0"/>
      </c:catAx>
      <c:valAx>
        <c:axId val="479527872"/>
        <c:scaling>
          <c:orientation val="minMax"/>
          <c:max val="1"/>
        </c:scaling>
        <c:delete val="1"/>
        <c:axPos val="t"/>
        <c:numFmt formatCode="0%" sourceLinked="1"/>
        <c:majorTickMark val="none"/>
        <c:minorTickMark val="none"/>
        <c:tickLblPos val="nextTo"/>
        <c:crossAx val="479524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All respondents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'F22'!$C$5</c:f>
              <c:strCache>
                <c:ptCount val="1"/>
                <c:pt idx="0">
                  <c:v>Strongly disagree</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'F22'!$B$6:$B$10</c:f>
              <c:strCache>
                <c:ptCount val="5"/>
                <c:pt idx="0">
                  <c:v>I am confident I can make  the right money choices for me</c:v>
                </c:pt>
                <c:pt idx="1">
                  <c:v>I actively look for ways to make my money work harder</c:v>
                </c:pt>
                <c:pt idx="2">
                  <c:v>I'm more focused on meeting my day to day money needs rather than planning for the future</c:v>
                </c:pt>
                <c:pt idx="3">
                  <c:v>It's normal to owe/borrow to get what you need </c:v>
                </c:pt>
                <c:pt idx="4">
                  <c:v>My financial situation is largely outside my control</c:v>
                </c:pt>
              </c:strCache>
            </c:strRef>
          </c:cat>
          <c:val>
            <c:numRef>
              <c:f>'F22'!$C$6:$C$10</c:f>
              <c:numCache>
                <c:formatCode>0%</c:formatCode>
                <c:ptCount val="5"/>
                <c:pt idx="0">
                  <c:v>1.4525827533617469E-2</c:v>
                </c:pt>
                <c:pt idx="1">
                  <c:v>1.9271325944467701E-2</c:v>
                </c:pt>
                <c:pt idx="2">
                  <c:v>0.11981900624470521</c:v>
                </c:pt>
                <c:pt idx="3">
                  <c:v>0.17286286779386081</c:v>
                </c:pt>
                <c:pt idx="4">
                  <c:v>0.24541098164317129</c:v>
                </c:pt>
              </c:numCache>
            </c:numRef>
          </c:val>
          <c:extLst>
            <c:ext xmlns:c16="http://schemas.microsoft.com/office/drawing/2014/chart" uri="{C3380CC4-5D6E-409C-BE32-E72D297353CC}">
              <c16:uniqueId val="{00000000-ACE5-4CAC-9C67-71C90E0DE69F}"/>
            </c:ext>
          </c:extLst>
        </c:ser>
        <c:ser>
          <c:idx val="1"/>
          <c:order val="1"/>
          <c:tx>
            <c:strRef>
              <c:f>'F22'!$D$5</c:f>
              <c:strCache>
                <c:ptCount val="1"/>
                <c:pt idx="0">
                  <c:v>Somewhat disagree</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'F22'!$B$6:$B$10</c:f>
              <c:strCache>
                <c:ptCount val="5"/>
                <c:pt idx="0">
                  <c:v>I am confident I can make  the right money choices for me</c:v>
                </c:pt>
                <c:pt idx="1">
                  <c:v>I actively look for ways to make my money work harder</c:v>
                </c:pt>
                <c:pt idx="2">
                  <c:v>I'm more focused on meeting my day to day money needs rather than planning for the future</c:v>
                </c:pt>
                <c:pt idx="3">
                  <c:v>It's normal to owe/borrow to get what you need </c:v>
                </c:pt>
                <c:pt idx="4">
                  <c:v>My financial situation is largely outside my control</c:v>
                </c:pt>
              </c:strCache>
            </c:strRef>
          </c:cat>
          <c:val>
            <c:numRef>
              <c:f>'F22'!$D$6:$D$10</c:f>
              <c:numCache>
                <c:formatCode>0%</c:formatCode>
                <c:ptCount val="5"/>
                <c:pt idx="0">
                  <c:v>6.7390073520969859E-2</c:v>
                </c:pt>
                <c:pt idx="1">
                  <c:v>7.9034415878517755E-2</c:v>
                </c:pt>
                <c:pt idx="2">
                  <c:v>0.27565323877688558</c:v>
                </c:pt>
                <c:pt idx="3">
                  <c:v>0.24932198043701151</c:v>
                </c:pt>
                <c:pt idx="4">
                  <c:v>0.34049321400642679</c:v>
                </c:pt>
              </c:numCache>
            </c:numRef>
          </c:val>
          <c:extLst>
            <c:ext xmlns:c16="http://schemas.microsoft.com/office/drawing/2014/chart" uri="{C3380CC4-5D6E-409C-BE32-E72D297353CC}">
              <c16:uniqueId val="{00000001-ACE5-4CAC-9C67-71C90E0DE69F}"/>
            </c:ext>
          </c:extLst>
        </c:ser>
        <c:ser>
          <c:idx val="2"/>
          <c:order val="2"/>
          <c:tx>
            <c:strRef>
              <c:f>'F22'!$E$5</c:f>
              <c:strCache>
                <c:ptCount val="1"/>
                <c:pt idx="0">
                  <c:v>Neither agree nor disagree</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'F22'!$B$6:$B$10</c:f>
              <c:strCache>
                <c:ptCount val="5"/>
                <c:pt idx="0">
                  <c:v>I am confident I can make  the right money choices for me</c:v>
                </c:pt>
                <c:pt idx="1">
                  <c:v>I actively look for ways to make my money work harder</c:v>
                </c:pt>
                <c:pt idx="2">
                  <c:v>I'm more focused on meeting my day to day money needs rather than planning for the future</c:v>
                </c:pt>
                <c:pt idx="3">
                  <c:v>It's normal to owe/borrow to get what you need </c:v>
                </c:pt>
                <c:pt idx="4">
                  <c:v>My financial situation is largely outside my control</c:v>
                </c:pt>
              </c:strCache>
            </c:strRef>
          </c:cat>
          <c:val>
            <c:numRef>
              <c:f>'F22'!$E$6:$E$10</c:f>
              <c:numCache>
                <c:formatCode>0%</c:formatCode>
                <c:ptCount val="5"/>
                <c:pt idx="0">
                  <c:v>0.18138576321649019</c:v>
                </c:pt>
                <c:pt idx="1">
                  <c:v>0.23991253848534719</c:v>
                </c:pt>
                <c:pt idx="2">
                  <c:v>0.22531637079551781</c:v>
                </c:pt>
                <c:pt idx="3">
                  <c:v>0.25903143168990878</c:v>
                </c:pt>
                <c:pt idx="4">
                  <c:v>0.2038507216369356</c:v>
                </c:pt>
              </c:numCache>
            </c:numRef>
          </c:val>
          <c:extLst>
            <c:ext xmlns:c16="http://schemas.microsoft.com/office/drawing/2014/chart" uri="{C3380CC4-5D6E-409C-BE32-E72D297353CC}">
              <c16:uniqueId val="{00000002-ACE5-4CAC-9C67-71C90E0DE69F}"/>
            </c:ext>
          </c:extLst>
        </c:ser>
        <c:ser>
          <c:idx val="3"/>
          <c:order val="3"/>
          <c:tx>
            <c:strRef>
              <c:f>'F22'!$F$5</c:f>
              <c:strCache>
                <c:ptCount val="1"/>
                <c:pt idx="0">
                  <c:v>Somewhat agree</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'F22'!$B$6:$B$10</c:f>
              <c:strCache>
                <c:ptCount val="5"/>
                <c:pt idx="0">
                  <c:v>I am confident I can make  the right money choices for me</c:v>
                </c:pt>
                <c:pt idx="1">
                  <c:v>I actively look for ways to make my money work harder</c:v>
                </c:pt>
                <c:pt idx="2">
                  <c:v>I'm more focused on meeting my day to day money needs rather than planning for the future</c:v>
                </c:pt>
                <c:pt idx="3">
                  <c:v>It's normal to owe/borrow to get what you need </c:v>
                </c:pt>
                <c:pt idx="4">
                  <c:v>My financial situation is largely outside my control</c:v>
                </c:pt>
              </c:strCache>
            </c:strRef>
          </c:cat>
          <c:val>
            <c:numRef>
              <c:f>'F22'!$F$6:$F$10</c:f>
              <c:numCache>
                <c:formatCode>0%</c:formatCode>
                <c:ptCount val="5"/>
                <c:pt idx="0">
                  <c:v>0.50672580376694398</c:v>
                </c:pt>
                <c:pt idx="1">
                  <c:v>0.44890495328111413</c:v>
                </c:pt>
                <c:pt idx="2">
                  <c:v>0.28973884354342488</c:v>
                </c:pt>
                <c:pt idx="3">
                  <c:v>0.28547153401893383</c:v>
                </c:pt>
                <c:pt idx="4">
                  <c:v>0.17078728641455809</c:v>
                </c:pt>
              </c:numCache>
            </c:numRef>
          </c:val>
          <c:extLst>
            <c:ext xmlns:c16="http://schemas.microsoft.com/office/drawing/2014/chart" uri="{C3380CC4-5D6E-409C-BE32-E72D297353CC}">
              <c16:uniqueId val="{00000003-ACE5-4CAC-9C67-71C90E0DE69F}"/>
            </c:ext>
          </c:extLst>
        </c:ser>
        <c:ser>
          <c:idx val="4"/>
          <c:order val="4"/>
          <c:tx>
            <c:strRef>
              <c:f>'F22'!$G$5</c:f>
              <c:strCache>
                <c:ptCount val="1"/>
                <c:pt idx="0">
                  <c:v>Strongly agree</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'F22'!$B$6:$B$10</c:f>
              <c:strCache>
                <c:ptCount val="5"/>
                <c:pt idx="0">
                  <c:v>I am confident I can make  the right money choices for me</c:v>
                </c:pt>
                <c:pt idx="1">
                  <c:v>I actively look for ways to make my money work harder</c:v>
                </c:pt>
                <c:pt idx="2">
                  <c:v>I'm more focused on meeting my day to day money needs rather than planning for the future</c:v>
                </c:pt>
                <c:pt idx="3">
                  <c:v>It's normal to owe/borrow to get what you need </c:v>
                </c:pt>
                <c:pt idx="4">
                  <c:v>My financial situation is largely outside my control</c:v>
                </c:pt>
              </c:strCache>
            </c:strRef>
          </c:cat>
          <c:val>
            <c:numRef>
              <c:f>'F22'!$G$6:$G$10</c:f>
              <c:numCache>
                <c:formatCode>0%</c:formatCode>
                <c:ptCount val="5"/>
                <c:pt idx="0">
                  <c:v>0.22997253196197859</c:v>
                </c:pt>
                <c:pt idx="1">
                  <c:v>0.21287676641055331</c:v>
                </c:pt>
                <c:pt idx="2">
                  <c:v>8.9472540639466566E-2</c:v>
                </c:pt>
                <c:pt idx="3">
                  <c:v>3.3312186060285159E-2</c:v>
                </c:pt>
                <c:pt idx="4">
                  <c:v>3.945779629890827E-2</c:v>
                </c:pt>
              </c:numCache>
            </c:numRef>
          </c:val>
          <c:extLst>
            <c:ext xmlns:c16="http://schemas.microsoft.com/office/drawing/2014/chart" uri="{C3380CC4-5D6E-409C-BE32-E72D297353CC}">
              <c16:uniqueId val="{00000004-ACE5-4CAC-9C67-71C90E0DE69F}"/>
            </c:ext>
          </c:extLst>
        </c:ser>
        <c:dLbls>
          <c:dLblPos val="ctr"/>
          <c:showLegendKey val="0"/>
          <c:showVal val="1"/>
          <c:showCatName val="0"/>
          <c:showSerName val="0"/>
          <c:showPercent val="0"/>
          <c:showBubbleSize val="0"/>
        </c:dLbls>
        <c:gapWidth val="150"/>
        <c:overlap val="100"/>
        <c:axId val="1671406031"/>
        <c:axId val="1671406991"/>
      </c:barChart>
      <c:catAx>
        <c:axId val="1671406031"/>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1406991"/>
        <c:crosses val="autoZero"/>
        <c:auto val="1"/>
        <c:lblAlgn val="ctr"/>
        <c:lblOffset val="100"/>
        <c:noMultiLvlLbl val="0"/>
      </c:catAx>
      <c:valAx>
        <c:axId val="1671406991"/>
        <c:scaling>
          <c:orientation val="minMax"/>
          <c:max val="1"/>
        </c:scaling>
        <c:delete val="1"/>
        <c:axPos val="b"/>
        <c:numFmt formatCode="0%" sourceLinked="1"/>
        <c:majorTickMark val="out"/>
        <c:minorTickMark val="none"/>
        <c:tickLblPos val="nextTo"/>
        <c:crossAx val="1671406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Financial attitudes</a:t>
            </a:r>
            <a:r>
              <a:rPr lang="en-NZ" baseline="0"/>
              <a:t> (swimming)</a:t>
            </a:r>
            <a:endParaRPr lang="en-NZ"/>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NZ"/>
        </a:p>
      </c:txPr>
    </c:title>
    <c:autoTitleDeleted val="0"/>
    <c:plotArea>
      <c:layout/>
      <c:barChart>
        <c:barDir val="bar"/>
        <c:grouping val="stacked"/>
        <c:varyColors val="0"/>
        <c:ser>
          <c:idx val="0"/>
          <c:order val="0"/>
          <c:tx>
            <c:strRef>
              <c:f>'F23'!$A$7</c:f>
              <c:strCache>
                <c:ptCount val="1"/>
                <c:pt idx="0">
                  <c:v>Strongly disagree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'F23'!$B$6:$F$6</c:f>
              <c:strCache>
                <c:ptCount val="5"/>
                <c:pt idx="0">
                  <c:v>I am confident I can make  the right money choices for me</c:v>
                </c:pt>
                <c:pt idx="1">
                  <c:v>I actively look for ways to make my money work harder</c:v>
                </c:pt>
                <c:pt idx="2">
                  <c:v>I'm more focused on meeting my day to day money needs rather than planning for the future</c:v>
                </c:pt>
                <c:pt idx="3">
                  <c:v>It's normal to owe/borrow to get what you need </c:v>
                </c:pt>
                <c:pt idx="4">
                  <c:v>My financial situation is largely outside my control</c:v>
                </c:pt>
              </c:strCache>
            </c:strRef>
          </c:cat>
          <c:val>
            <c:numRef>
              <c:f>'F23'!$B$7:$F$7</c:f>
              <c:numCache>
                <c:formatCode>0%</c:formatCode>
                <c:ptCount val="5"/>
                <c:pt idx="0">
                  <c:v>1.102971692543807E-2</c:v>
                </c:pt>
                <c:pt idx="1">
                  <c:v>1.3896331454282269E-2</c:v>
                </c:pt>
                <c:pt idx="2">
                  <c:v>0.21459193464224641</c:v>
                </c:pt>
                <c:pt idx="3">
                  <c:v>0.24544618253274211</c:v>
                </c:pt>
                <c:pt idx="4">
                  <c:v>0.42935424879418888</c:v>
                </c:pt>
              </c:numCache>
            </c:numRef>
          </c:val>
          <c:extLst>
            <c:ext xmlns:c16="http://schemas.microsoft.com/office/drawing/2014/chart" uri="{C3380CC4-5D6E-409C-BE32-E72D297353CC}">
              <c16:uniqueId val="{00000000-623D-4A6A-B9F5-24192228F5D3}"/>
            </c:ext>
          </c:extLst>
        </c:ser>
        <c:ser>
          <c:idx val="1"/>
          <c:order val="1"/>
          <c:tx>
            <c:strRef>
              <c:f>'F23'!$A$8</c:f>
              <c:strCache>
                <c:ptCount val="1"/>
                <c:pt idx="0">
                  <c:v>Somewhat disagree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'F23'!$B$6:$F$6</c:f>
              <c:strCache>
                <c:ptCount val="5"/>
                <c:pt idx="0">
                  <c:v>I am confident I can make  the right money choices for me</c:v>
                </c:pt>
                <c:pt idx="1">
                  <c:v>I actively look for ways to make my money work harder</c:v>
                </c:pt>
                <c:pt idx="2">
                  <c:v>I'm more focused on meeting my day to day money needs rather than planning for the future</c:v>
                </c:pt>
                <c:pt idx="3">
                  <c:v>It's normal to owe/borrow to get what you need </c:v>
                </c:pt>
                <c:pt idx="4">
                  <c:v>My financial situation is largely outside my control</c:v>
                </c:pt>
              </c:strCache>
            </c:strRef>
          </c:cat>
          <c:val>
            <c:numRef>
              <c:f>'F23'!$B$8:$F$8</c:f>
              <c:numCache>
                <c:formatCode>0%</c:formatCode>
                <c:ptCount val="5"/>
                <c:pt idx="0">
                  <c:v>2.619042706952596E-2</c:v>
                </c:pt>
                <c:pt idx="1">
                  <c:v>6.9766971461018901E-2</c:v>
                </c:pt>
                <c:pt idx="2">
                  <c:v>0.38255897127446847</c:v>
                </c:pt>
                <c:pt idx="3">
                  <c:v>0.24058092870648151</c:v>
                </c:pt>
                <c:pt idx="4">
                  <c:v>0.34979921663851832</c:v>
                </c:pt>
              </c:numCache>
            </c:numRef>
          </c:val>
          <c:extLst>
            <c:ext xmlns:c16="http://schemas.microsoft.com/office/drawing/2014/chart" uri="{C3380CC4-5D6E-409C-BE32-E72D297353CC}">
              <c16:uniqueId val="{00000001-623D-4A6A-B9F5-24192228F5D3}"/>
            </c:ext>
          </c:extLst>
        </c:ser>
        <c:ser>
          <c:idx val="2"/>
          <c:order val="2"/>
          <c:tx>
            <c:strRef>
              <c:f>'F23'!$A$9</c:f>
              <c:strCache>
                <c:ptCount val="1"/>
                <c:pt idx="0">
                  <c:v>Neither agree nor disagree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'F23'!$B$6:$F$6</c:f>
              <c:strCache>
                <c:ptCount val="5"/>
                <c:pt idx="0">
                  <c:v>I am confident I can make  the right money choices for me</c:v>
                </c:pt>
                <c:pt idx="1">
                  <c:v>I actively look for ways to make my money work harder</c:v>
                </c:pt>
                <c:pt idx="2">
                  <c:v>I'm more focused on meeting my day to day money needs rather than planning for the future</c:v>
                </c:pt>
                <c:pt idx="3">
                  <c:v>It's normal to owe/borrow to get what you need </c:v>
                </c:pt>
                <c:pt idx="4">
                  <c:v>My financial situation is largely outside my control</c:v>
                </c:pt>
              </c:strCache>
            </c:strRef>
          </c:cat>
          <c:val>
            <c:numRef>
              <c:f>'F23'!$B$9:$F$9</c:f>
              <c:numCache>
                <c:formatCode>0%</c:formatCode>
                <c:ptCount val="5"/>
                <c:pt idx="0">
                  <c:v>9.6544641945758125E-2</c:v>
                </c:pt>
                <c:pt idx="1">
                  <c:v>0.20374083724281569</c:v>
                </c:pt>
                <c:pt idx="2">
                  <c:v>0.211144779486545</c:v>
                </c:pt>
                <c:pt idx="3">
                  <c:v>0.23989798303211329</c:v>
                </c:pt>
                <c:pt idx="4">
                  <c:v>0.1165588135121416</c:v>
                </c:pt>
              </c:numCache>
            </c:numRef>
          </c:val>
          <c:extLst>
            <c:ext xmlns:c16="http://schemas.microsoft.com/office/drawing/2014/chart" uri="{C3380CC4-5D6E-409C-BE32-E72D297353CC}">
              <c16:uniqueId val="{00000002-623D-4A6A-B9F5-24192228F5D3}"/>
            </c:ext>
          </c:extLst>
        </c:ser>
        <c:ser>
          <c:idx val="3"/>
          <c:order val="3"/>
          <c:tx>
            <c:strRef>
              <c:f>'F23'!$A$10</c:f>
              <c:strCache>
                <c:ptCount val="1"/>
                <c:pt idx="0">
                  <c:v>Somewhat 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'F23'!$B$6:$F$6</c:f>
              <c:strCache>
                <c:ptCount val="5"/>
                <c:pt idx="0">
                  <c:v>I am confident I can make  the right money choices for me</c:v>
                </c:pt>
                <c:pt idx="1">
                  <c:v>I actively look for ways to make my money work harder</c:v>
                </c:pt>
                <c:pt idx="2">
                  <c:v>I'm more focused on meeting my day to day money needs rather than planning for the future</c:v>
                </c:pt>
                <c:pt idx="3">
                  <c:v>It's normal to owe/borrow to get what you need </c:v>
                </c:pt>
                <c:pt idx="4">
                  <c:v>My financial situation is largely outside my control</c:v>
                </c:pt>
              </c:strCache>
            </c:strRef>
          </c:cat>
          <c:val>
            <c:numRef>
              <c:f>'F23'!$B$10:$F$10</c:f>
              <c:numCache>
                <c:formatCode>0%</c:formatCode>
                <c:ptCount val="5"/>
                <c:pt idx="0">
                  <c:v>0.49903415648229282</c:v>
                </c:pt>
                <c:pt idx="1">
                  <c:v>0.46440444080832582</c:v>
                </c:pt>
                <c:pt idx="2">
                  <c:v>0.1605499066165402</c:v>
                </c:pt>
                <c:pt idx="3">
                  <c:v>0.24387457016014161</c:v>
                </c:pt>
                <c:pt idx="4">
                  <c:v>8.7114520314459459E-2</c:v>
                </c:pt>
              </c:numCache>
            </c:numRef>
          </c:val>
          <c:extLst>
            <c:ext xmlns:c16="http://schemas.microsoft.com/office/drawing/2014/chart" uri="{C3380CC4-5D6E-409C-BE32-E72D297353CC}">
              <c16:uniqueId val="{00000003-623D-4A6A-B9F5-24192228F5D3}"/>
            </c:ext>
          </c:extLst>
        </c:ser>
        <c:ser>
          <c:idx val="4"/>
          <c:order val="4"/>
          <c:tx>
            <c:strRef>
              <c:f>'F23'!$A$11</c:f>
              <c:strCache>
                <c:ptCount val="1"/>
                <c:pt idx="0">
                  <c:v>Strongly 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'F23'!$B$6:$F$6</c:f>
              <c:strCache>
                <c:ptCount val="5"/>
                <c:pt idx="0">
                  <c:v>I am confident I can make  the right money choices for me</c:v>
                </c:pt>
                <c:pt idx="1">
                  <c:v>I actively look for ways to make my money work harder</c:v>
                </c:pt>
                <c:pt idx="2">
                  <c:v>I'm more focused on meeting my day to day money needs rather than planning for the future</c:v>
                </c:pt>
                <c:pt idx="3">
                  <c:v>It's normal to owe/borrow to get what you need </c:v>
                </c:pt>
                <c:pt idx="4">
                  <c:v>My financial situation is largely outside my control</c:v>
                </c:pt>
              </c:strCache>
            </c:strRef>
          </c:cat>
          <c:val>
            <c:numRef>
              <c:f>'F23'!$B$11:$F$11</c:f>
              <c:numCache>
                <c:formatCode>0%</c:formatCode>
                <c:ptCount val="5"/>
                <c:pt idx="0">
                  <c:v>0.36720105757698518</c:v>
                </c:pt>
                <c:pt idx="1">
                  <c:v>0.2481914190335574</c:v>
                </c:pt>
                <c:pt idx="2">
                  <c:v>3.115440798019993E-2</c:v>
                </c:pt>
                <c:pt idx="3">
                  <c:v>3.020033556852177E-2</c:v>
                </c:pt>
                <c:pt idx="4">
                  <c:v>1.7173200740691851E-2</c:v>
                </c:pt>
              </c:numCache>
            </c:numRef>
          </c:val>
          <c:extLst>
            <c:ext xmlns:c16="http://schemas.microsoft.com/office/drawing/2014/chart" uri="{C3380CC4-5D6E-409C-BE32-E72D297353CC}">
              <c16:uniqueId val="{00000004-623D-4A6A-B9F5-24192228F5D3}"/>
            </c:ext>
          </c:extLst>
        </c:ser>
        <c:dLbls>
          <c:dLblPos val="ctr"/>
          <c:showLegendKey val="0"/>
          <c:showVal val="1"/>
          <c:showCatName val="0"/>
          <c:showSerName val="0"/>
          <c:showPercent val="0"/>
          <c:showBubbleSize val="0"/>
        </c:dLbls>
        <c:gapWidth val="150"/>
        <c:overlap val="100"/>
        <c:axId val="1404763551"/>
        <c:axId val="1404782271"/>
      </c:barChart>
      <c:catAx>
        <c:axId val="14047635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782271"/>
        <c:crosses val="autoZero"/>
        <c:auto val="1"/>
        <c:lblAlgn val="ctr"/>
        <c:lblOffset val="100"/>
        <c:noMultiLvlLbl val="0"/>
      </c:catAx>
      <c:valAx>
        <c:axId val="1404782271"/>
        <c:scaling>
          <c:orientation val="minMax"/>
          <c:max val="1"/>
        </c:scaling>
        <c:delete val="1"/>
        <c:axPos val="b"/>
        <c:majorGridlines>
          <c:spPr>
            <a:ln w="9525" cap="flat" cmpd="sng" algn="ctr">
              <a:noFill/>
              <a:round/>
            </a:ln>
            <a:effectLst/>
          </c:spPr>
        </c:majorGridlines>
        <c:numFmt formatCode="0%" sourceLinked="1"/>
        <c:majorTickMark val="out"/>
        <c:minorTickMark val="none"/>
        <c:tickLblPos val="nextTo"/>
        <c:crossAx val="14047635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Financial attitudes (sinking)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'F24'!$A$7</c:f>
              <c:strCache>
                <c:ptCount val="1"/>
                <c:pt idx="0">
                  <c:v>Strongly disagree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'F24'!$B$6:$F$6</c:f>
              <c:strCache>
                <c:ptCount val="5"/>
                <c:pt idx="0">
                  <c:v>I actively look for ways to make my money work harder</c:v>
                </c:pt>
                <c:pt idx="1">
                  <c:v>I am confident I can make  the right money choices for me</c:v>
                </c:pt>
                <c:pt idx="2">
                  <c:v>I'm more focused on meeting my day to day money needs rather than planning for the future</c:v>
                </c:pt>
                <c:pt idx="3">
                  <c:v>My financial situation is largely outside my control</c:v>
                </c:pt>
                <c:pt idx="4">
                  <c:v>It's normal to owe/borrow to get what you need </c:v>
                </c:pt>
              </c:strCache>
            </c:strRef>
          </c:cat>
          <c:val>
            <c:numRef>
              <c:f>'F24'!$B$7:$F$7</c:f>
              <c:numCache>
                <c:formatCode>0%</c:formatCode>
                <c:ptCount val="5"/>
                <c:pt idx="0">
                  <c:v>2.6313916919020051E-2</c:v>
                </c:pt>
                <c:pt idx="1">
                  <c:v>3.0832876543656889E-2</c:v>
                </c:pt>
                <c:pt idx="2">
                  <c:v>5.7928450843361193E-2</c:v>
                </c:pt>
                <c:pt idx="3">
                  <c:v>9.66087567214967E-2</c:v>
                </c:pt>
                <c:pt idx="4">
                  <c:v>0.13932093418164779</c:v>
                </c:pt>
              </c:numCache>
            </c:numRef>
          </c:val>
          <c:extLst>
            <c:ext xmlns:c16="http://schemas.microsoft.com/office/drawing/2014/chart" uri="{C3380CC4-5D6E-409C-BE32-E72D297353CC}">
              <c16:uniqueId val="{00000000-A124-4118-B08E-21879EE43CD0}"/>
            </c:ext>
          </c:extLst>
        </c:ser>
        <c:ser>
          <c:idx val="1"/>
          <c:order val="1"/>
          <c:tx>
            <c:strRef>
              <c:f>'F24'!$A$8</c:f>
              <c:strCache>
                <c:ptCount val="1"/>
                <c:pt idx="0">
                  <c:v>Somewhat disagree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'F24'!$B$6:$F$6</c:f>
              <c:strCache>
                <c:ptCount val="5"/>
                <c:pt idx="0">
                  <c:v>I actively look for ways to make my money work harder</c:v>
                </c:pt>
                <c:pt idx="1">
                  <c:v>I am confident I can make  the right money choices for me</c:v>
                </c:pt>
                <c:pt idx="2">
                  <c:v>I'm more focused on meeting my day to day money needs rather than planning for the future</c:v>
                </c:pt>
                <c:pt idx="3">
                  <c:v>My financial situation is largely outside my control</c:v>
                </c:pt>
                <c:pt idx="4">
                  <c:v>It's normal to owe/borrow to get what you need </c:v>
                </c:pt>
              </c:strCache>
            </c:strRef>
          </c:cat>
          <c:val>
            <c:numRef>
              <c:f>'F24'!$B$8:$F$8</c:f>
              <c:numCache>
                <c:formatCode>0%</c:formatCode>
                <c:ptCount val="5"/>
                <c:pt idx="0">
                  <c:v>8.6113130249876269E-2</c:v>
                </c:pt>
                <c:pt idx="1">
                  <c:v>0.13963617454837571</c:v>
                </c:pt>
                <c:pt idx="2">
                  <c:v>0.14410123406588071</c:v>
                </c:pt>
                <c:pt idx="3">
                  <c:v>0.23010050324572151</c:v>
                </c:pt>
                <c:pt idx="4">
                  <c:v>0.24152612044745669</c:v>
                </c:pt>
              </c:numCache>
            </c:numRef>
          </c:val>
          <c:extLst>
            <c:ext xmlns:c16="http://schemas.microsoft.com/office/drawing/2014/chart" uri="{C3380CC4-5D6E-409C-BE32-E72D297353CC}">
              <c16:uniqueId val="{00000001-A124-4118-B08E-21879EE43CD0}"/>
            </c:ext>
          </c:extLst>
        </c:ser>
        <c:ser>
          <c:idx val="2"/>
          <c:order val="2"/>
          <c:tx>
            <c:strRef>
              <c:f>'F24'!$A$9</c:f>
              <c:strCache>
                <c:ptCount val="1"/>
                <c:pt idx="0">
                  <c:v>Neither agree nor disagree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'F24'!$B$6:$F$6</c:f>
              <c:strCache>
                <c:ptCount val="5"/>
                <c:pt idx="0">
                  <c:v>I actively look for ways to make my money work harder</c:v>
                </c:pt>
                <c:pt idx="1">
                  <c:v>I am confident I can make  the right money choices for me</c:v>
                </c:pt>
                <c:pt idx="2">
                  <c:v>I'm more focused on meeting my day to day money needs rather than planning for the future</c:v>
                </c:pt>
                <c:pt idx="3">
                  <c:v>My financial situation is largely outside my control</c:v>
                </c:pt>
                <c:pt idx="4">
                  <c:v>It's normal to owe/borrow to get what you need </c:v>
                </c:pt>
              </c:strCache>
            </c:strRef>
          </c:cat>
          <c:val>
            <c:numRef>
              <c:f>'F24'!$B$9:$F$9</c:f>
              <c:numCache>
                <c:formatCode>0%</c:formatCode>
                <c:ptCount val="5"/>
                <c:pt idx="0">
                  <c:v>0.2611172859606084</c:v>
                </c:pt>
                <c:pt idx="1">
                  <c:v>0.25062920279797257</c:v>
                </c:pt>
                <c:pt idx="2">
                  <c:v>0.20074661913753741</c:v>
                </c:pt>
                <c:pt idx="3">
                  <c:v>0.24339205729788099</c:v>
                </c:pt>
                <c:pt idx="4">
                  <c:v>0.26479259176912978</c:v>
                </c:pt>
              </c:numCache>
            </c:numRef>
          </c:val>
          <c:extLst>
            <c:ext xmlns:c16="http://schemas.microsoft.com/office/drawing/2014/chart" uri="{C3380CC4-5D6E-409C-BE32-E72D297353CC}">
              <c16:uniqueId val="{00000002-A124-4118-B08E-21879EE43CD0}"/>
            </c:ext>
          </c:extLst>
        </c:ser>
        <c:ser>
          <c:idx val="3"/>
          <c:order val="3"/>
          <c:tx>
            <c:strRef>
              <c:f>'F24'!$A$10</c:f>
              <c:strCache>
                <c:ptCount val="1"/>
                <c:pt idx="0">
                  <c:v>Somewhat 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'F24'!$B$6:$F$6</c:f>
              <c:strCache>
                <c:ptCount val="5"/>
                <c:pt idx="0">
                  <c:v>I actively look for ways to make my money work harder</c:v>
                </c:pt>
                <c:pt idx="1">
                  <c:v>I am confident I can make  the right money choices for me</c:v>
                </c:pt>
                <c:pt idx="2">
                  <c:v>I'm more focused on meeting my day to day money needs rather than planning for the future</c:v>
                </c:pt>
                <c:pt idx="3">
                  <c:v>My financial situation is largely outside my control</c:v>
                </c:pt>
                <c:pt idx="4">
                  <c:v>It's normal to owe/borrow to get what you need </c:v>
                </c:pt>
              </c:strCache>
            </c:strRef>
          </c:cat>
          <c:val>
            <c:numRef>
              <c:f>'F24'!$B$10:$F$10</c:f>
              <c:numCache>
                <c:formatCode>0%</c:formatCode>
                <c:ptCount val="5"/>
                <c:pt idx="0">
                  <c:v>0.38856935566572881</c:v>
                </c:pt>
                <c:pt idx="1">
                  <c:v>0.44315515032212738</c:v>
                </c:pt>
                <c:pt idx="2">
                  <c:v>0.3882450459536097</c:v>
                </c:pt>
                <c:pt idx="3">
                  <c:v>0.31436131710690363</c:v>
                </c:pt>
                <c:pt idx="4">
                  <c:v>0.30769016178869141</c:v>
                </c:pt>
              </c:numCache>
            </c:numRef>
          </c:val>
          <c:extLst>
            <c:ext xmlns:c16="http://schemas.microsoft.com/office/drawing/2014/chart" uri="{C3380CC4-5D6E-409C-BE32-E72D297353CC}">
              <c16:uniqueId val="{00000003-A124-4118-B08E-21879EE43CD0}"/>
            </c:ext>
          </c:extLst>
        </c:ser>
        <c:ser>
          <c:idx val="4"/>
          <c:order val="4"/>
          <c:tx>
            <c:strRef>
              <c:f>'F24'!$A$11</c:f>
              <c:strCache>
                <c:ptCount val="1"/>
                <c:pt idx="0">
                  <c:v>Strongly 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'F24'!$B$6:$F$6</c:f>
              <c:strCache>
                <c:ptCount val="5"/>
                <c:pt idx="0">
                  <c:v>I actively look for ways to make my money work harder</c:v>
                </c:pt>
                <c:pt idx="1">
                  <c:v>I am confident I can make  the right money choices for me</c:v>
                </c:pt>
                <c:pt idx="2">
                  <c:v>I'm more focused on meeting my day to day money needs rather than planning for the future</c:v>
                </c:pt>
                <c:pt idx="3">
                  <c:v>My financial situation is largely outside my control</c:v>
                </c:pt>
                <c:pt idx="4">
                  <c:v>It's normal to owe/borrow to get what you need </c:v>
                </c:pt>
              </c:strCache>
            </c:strRef>
          </c:cat>
          <c:val>
            <c:numRef>
              <c:f>'F24'!$B$11:$F$11</c:f>
              <c:numCache>
                <c:formatCode>0%</c:formatCode>
                <c:ptCount val="5"/>
                <c:pt idx="0">
                  <c:v>0.23788631120476661</c:v>
                </c:pt>
                <c:pt idx="1">
                  <c:v>0.13574659578786749</c:v>
                </c:pt>
                <c:pt idx="2">
                  <c:v>0.20897864999961099</c:v>
                </c:pt>
                <c:pt idx="3">
                  <c:v>0.1155373656279972</c:v>
                </c:pt>
                <c:pt idx="4">
                  <c:v>4.6670191813074358E-2</c:v>
                </c:pt>
              </c:numCache>
            </c:numRef>
          </c:val>
          <c:extLst>
            <c:ext xmlns:c16="http://schemas.microsoft.com/office/drawing/2014/chart" uri="{C3380CC4-5D6E-409C-BE32-E72D297353CC}">
              <c16:uniqueId val="{00000004-A124-4118-B08E-21879EE43CD0}"/>
            </c:ext>
          </c:extLst>
        </c:ser>
        <c:dLbls>
          <c:dLblPos val="ctr"/>
          <c:showLegendKey val="0"/>
          <c:showVal val="1"/>
          <c:showCatName val="0"/>
          <c:showSerName val="0"/>
          <c:showPercent val="0"/>
          <c:showBubbleSize val="0"/>
        </c:dLbls>
        <c:gapWidth val="75"/>
        <c:overlap val="100"/>
        <c:axId val="1521079968"/>
        <c:axId val="1521100608"/>
      </c:barChart>
      <c:catAx>
        <c:axId val="1521079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1100608"/>
        <c:crosses val="autoZero"/>
        <c:auto val="1"/>
        <c:lblAlgn val="ctr"/>
        <c:lblOffset val="100"/>
        <c:noMultiLvlLbl val="0"/>
      </c:catAx>
      <c:valAx>
        <c:axId val="1521100608"/>
        <c:scaling>
          <c:orientation val="minMax"/>
          <c:max val="1"/>
        </c:scaling>
        <c:delete val="1"/>
        <c:axPos val="b"/>
        <c:majorGridlines>
          <c:spPr>
            <a:ln w="9525" cap="flat" cmpd="sng" algn="ctr">
              <a:noFill/>
              <a:round/>
            </a:ln>
            <a:effectLst/>
          </c:spPr>
        </c:majorGridlines>
        <c:numFmt formatCode="0%" sourceLinked="1"/>
        <c:majorTickMark val="out"/>
        <c:minorTickMark val="none"/>
        <c:tickLblPos val="nextTo"/>
        <c:crossAx val="1521079968"/>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r>
              <a:rPr lang="en-NZ"/>
              <a:t>Product utilisation by household income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909073893919907"/>
          <c:y val="0.13080897926735921"/>
          <c:w val="0.79976268980571641"/>
          <c:h val="0.77914172966458251"/>
        </c:manualLayout>
      </c:layout>
      <c:barChart>
        <c:barDir val="bar"/>
        <c:grouping val="stacked"/>
        <c:varyColors val="0"/>
        <c:ser>
          <c:idx val="0"/>
          <c:order val="0"/>
          <c:tx>
            <c:strRef>
              <c:f>'F3'!$A$7</c:f>
              <c:strCache>
                <c:ptCount val="1"/>
                <c:pt idx="0">
                  <c:v>Everyday</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'F3'!$B$6:$J$6</c:f>
              <c:strCache>
                <c:ptCount val="9"/>
                <c:pt idx="0">
                  <c:v>Up to $30,000</c:v>
                </c:pt>
                <c:pt idx="1">
                  <c:v>$30,001-$50,000</c:v>
                </c:pt>
                <c:pt idx="2">
                  <c:v>$50,001-$70,000</c:v>
                </c:pt>
                <c:pt idx="3">
                  <c:v>$70,001-$100,000</c:v>
                </c:pt>
                <c:pt idx="4">
                  <c:v>$100,001-$130,000</c:v>
                </c:pt>
                <c:pt idx="5">
                  <c:v>$130,001-$150,000</c:v>
                </c:pt>
                <c:pt idx="6">
                  <c:v>$150,001-$200,000</c:v>
                </c:pt>
                <c:pt idx="7">
                  <c:v>$200,001-$300,000</c:v>
                </c:pt>
                <c:pt idx="8">
                  <c:v>$300,000+</c:v>
                </c:pt>
              </c:strCache>
            </c:strRef>
          </c:cat>
          <c:val>
            <c:numRef>
              <c:f>'F3'!$B$7:$J$7</c:f>
              <c:numCache>
                <c:formatCode>0%</c:formatCode>
                <c:ptCount val="9"/>
                <c:pt idx="0">
                  <c:v>0.75170826418797698</c:v>
                </c:pt>
                <c:pt idx="1">
                  <c:v>0.77961096453380718</c:v>
                </c:pt>
                <c:pt idx="2">
                  <c:v>0.76397244738161796</c:v>
                </c:pt>
                <c:pt idx="3">
                  <c:v>0.73232853788442476</c:v>
                </c:pt>
                <c:pt idx="4">
                  <c:v>0.83726394801588822</c:v>
                </c:pt>
                <c:pt idx="5">
                  <c:v>0.82063091121125742</c:v>
                </c:pt>
                <c:pt idx="6">
                  <c:v>0.85153101826525723</c:v>
                </c:pt>
                <c:pt idx="7">
                  <c:v>0.79050078362925624</c:v>
                </c:pt>
                <c:pt idx="8">
                  <c:v>0.80901749703099524</c:v>
                </c:pt>
              </c:numCache>
            </c:numRef>
          </c:val>
          <c:extLst>
            <c:ext xmlns:c16="http://schemas.microsoft.com/office/drawing/2014/chart" uri="{C3380CC4-5D6E-409C-BE32-E72D297353CC}">
              <c16:uniqueId val="{00000000-A96B-4C6C-A44E-815A9AC5B422}"/>
            </c:ext>
          </c:extLst>
        </c:ser>
        <c:ser>
          <c:idx val="1"/>
          <c:order val="1"/>
          <c:tx>
            <c:strRef>
              <c:f>'F3'!$A$8</c:f>
              <c:strCache>
                <c:ptCount val="1"/>
                <c:pt idx="0">
                  <c:v>Savings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'F3'!$B$6:$J$6</c:f>
              <c:strCache>
                <c:ptCount val="9"/>
                <c:pt idx="0">
                  <c:v>Up to $30,000</c:v>
                </c:pt>
                <c:pt idx="1">
                  <c:v>$30,001-$50,000</c:v>
                </c:pt>
                <c:pt idx="2">
                  <c:v>$50,001-$70,000</c:v>
                </c:pt>
                <c:pt idx="3">
                  <c:v>$70,001-$100,000</c:v>
                </c:pt>
                <c:pt idx="4">
                  <c:v>$100,001-$130,000</c:v>
                </c:pt>
                <c:pt idx="5">
                  <c:v>$130,001-$150,000</c:v>
                </c:pt>
                <c:pt idx="6">
                  <c:v>$150,001-$200,000</c:v>
                </c:pt>
                <c:pt idx="7">
                  <c:v>$200,001-$300,000</c:v>
                </c:pt>
                <c:pt idx="8">
                  <c:v>$300,000+</c:v>
                </c:pt>
              </c:strCache>
            </c:strRef>
          </c:cat>
          <c:val>
            <c:numRef>
              <c:f>'F3'!$B$8:$J$8</c:f>
              <c:numCache>
                <c:formatCode>0%</c:formatCode>
                <c:ptCount val="9"/>
                <c:pt idx="0">
                  <c:v>0.56201165388398466</c:v>
                </c:pt>
                <c:pt idx="1">
                  <c:v>0.66238934104168612</c:v>
                </c:pt>
                <c:pt idx="2">
                  <c:v>0.78647043037651798</c:v>
                </c:pt>
                <c:pt idx="3">
                  <c:v>0.75699045433430812</c:v>
                </c:pt>
                <c:pt idx="4">
                  <c:v>0.79875178727542706</c:v>
                </c:pt>
                <c:pt idx="5">
                  <c:v>0.77588400165010907</c:v>
                </c:pt>
                <c:pt idx="6">
                  <c:v>0.81964169063254089</c:v>
                </c:pt>
                <c:pt idx="7">
                  <c:v>0.77301946969248814</c:v>
                </c:pt>
                <c:pt idx="8">
                  <c:v>0.81200898695605916</c:v>
                </c:pt>
              </c:numCache>
            </c:numRef>
          </c:val>
          <c:extLst>
            <c:ext xmlns:c16="http://schemas.microsoft.com/office/drawing/2014/chart" uri="{C3380CC4-5D6E-409C-BE32-E72D297353CC}">
              <c16:uniqueId val="{00000001-A96B-4C6C-A44E-815A9AC5B422}"/>
            </c:ext>
          </c:extLst>
        </c:ser>
        <c:ser>
          <c:idx val="4"/>
          <c:order val="2"/>
          <c:tx>
            <c:strRef>
              <c:f>'F3'!$A$9</c:f>
              <c:strCache>
                <c:ptCount val="1"/>
                <c:pt idx="0">
                  <c:v>KiwiSaver</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'F3'!$B$6:$J$6</c:f>
              <c:strCache>
                <c:ptCount val="9"/>
                <c:pt idx="0">
                  <c:v>Up to $30,000</c:v>
                </c:pt>
                <c:pt idx="1">
                  <c:v>$30,001-$50,000</c:v>
                </c:pt>
                <c:pt idx="2">
                  <c:v>$50,001-$70,000</c:v>
                </c:pt>
                <c:pt idx="3">
                  <c:v>$70,001-$100,000</c:v>
                </c:pt>
                <c:pt idx="4">
                  <c:v>$100,001-$130,000</c:v>
                </c:pt>
                <c:pt idx="5">
                  <c:v>$130,001-$150,000</c:v>
                </c:pt>
                <c:pt idx="6">
                  <c:v>$150,001-$200,000</c:v>
                </c:pt>
                <c:pt idx="7">
                  <c:v>$200,001-$300,000</c:v>
                </c:pt>
                <c:pt idx="8">
                  <c:v>$300,000+</c:v>
                </c:pt>
              </c:strCache>
            </c:strRef>
          </c:cat>
          <c:val>
            <c:numRef>
              <c:f>'F3'!$B$9:$J$9</c:f>
              <c:numCache>
                <c:formatCode>0%</c:formatCode>
                <c:ptCount val="9"/>
                <c:pt idx="0">
                  <c:v>0.46476024900000001</c:v>
                </c:pt>
                <c:pt idx="1">
                  <c:v>0.42700037200000002</c:v>
                </c:pt>
                <c:pt idx="2">
                  <c:v>0.66783122699999997</c:v>
                </c:pt>
                <c:pt idx="3">
                  <c:v>0.77240879100000004</c:v>
                </c:pt>
                <c:pt idx="4">
                  <c:v>0.83233524299999995</c:v>
                </c:pt>
                <c:pt idx="5">
                  <c:v>0.86361160999999997</c:v>
                </c:pt>
                <c:pt idx="6">
                  <c:v>0.89119888199999997</c:v>
                </c:pt>
                <c:pt idx="7">
                  <c:v>0.90363599699999997</c:v>
                </c:pt>
                <c:pt idx="8">
                  <c:v>0.92752303800000002</c:v>
                </c:pt>
              </c:numCache>
            </c:numRef>
          </c:val>
          <c:extLst>
            <c:ext xmlns:c16="http://schemas.microsoft.com/office/drawing/2014/chart" uri="{C3380CC4-5D6E-409C-BE32-E72D297353CC}">
              <c16:uniqueId val="{00000004-A96B-4C6C-A44E-815A9AC5B422}"/>
            </c:ext>
          </c:extLst>
        </c:ser>
        <c:ser>
          <c:idx val="2"/>
          <c:order val="3"/>
          <c:tx>
            <c:strRef>
              <c:f>'F3'!$A$10</c:f>
              <c:strCache>
                <c:ptCount val="1"/>
                <c:pt idx="0">
                  <c:v>Term Deposit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'F3'!$B$6:$J$6</c:f>
              <c:strCache>
                <c:ptCount val="9"/>
                <c:pt idx="0">
                  <c:v>Up to $30,000</c:v>
                </c:pt>
                <c:pt idx="1">
                  <c:v>$30,001-$50,000</c:v>
                </c:pt>
                <c:pt idx="2">
                  <c:v>$50,001-$70,000</c:v>
                </c:pt>
                <c:pt idx="3">
                  <c:v>$70,001-$100,000</c:v>
                </c:pt>
                <c:pt idx="4">
                  <c:v>$100,001-$130,000</c:v>
                </c:pt>
                <c:pt idx="5">
                  <c:v>$130,001-$150,000</c:v>
                </c:pt>
                <c:pt idx="6">
                  <c:v>$150,001-$200,000</c:v>
                </c:pt>
                <c:pt idx="7">
                  <c:v>$200,001-$300,000</c:v>
                </c:pt>
                <c:pt idx="8">
                  <c:v>$300,000+</c:v>
                </c:pt>
              </c:strCache>
            </c:strRef>
          </c:cat>
          <c:val>
            <c:numRef>
              <c:f>'F3'!$B$10:$J$10</c:f>
              <c:numCache>
                <c:formatCode>0%</c:formatCode>
                <c:ptCount val="9"/>
                <c:pt idx="0">
                  <c:v>0.165392185</c:v>
                </c:pt>
                <c:pt idx="1">
                  <c:v>0.29579399200000001</c:v>
                </c:pt>
                <c:pt idx="2">
                  <c:v>0.32831030300000003</c:v>
                </c:pt>
                <c:pt idx="3">
                  <c:v>0.27344191400000001</c:v>
                </c:pt>
                <c:pt idx="4">
                  <c:v>0.27274877800000003</c:v>
                </c:pt>
                <c:pt idx="5">
                  <c:v>0.33695350200000002</c:v>
                </c:pt>
                <c:pt idx="6">
                  <c:v>0.289435728</c:v>
                </c:pt>
                <c:pt idx="7">
                  <c:v>0.32761948499999999</c:v>
                </c:pt>
                <c:pt idx="8">
                  <c:v>0.475344237</c:v>
                </c:pt>
              </c:numCache>
            </c:numRef>
          </c:val>
          <c:extLst>
            <c:ext xmlns:c16="http://schemas.microsoft.com/office/drawing/2014/chart" uri="{C3380CC4-5D6E-409C-BE32-E72D297353CC}">
              <c16:uniqueId val="{00000002-A96B-4C6C-A44E-815A9AC5B422}"/>
            </c:ext>
          </c:extLst>
        </c:ser>
        <c:ser>
          <c:idx val="5"/>
          <c:order val="4"/>
          <c:tx>
            <c:strRef>
              <c:f>'F3'!$A$11</c:f>
              <c:strCache>
                <c:ptCount val="1"/>
                <c:pt idx="0">
                  <c:v>Stocks/ETF</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'F3'!$B$6:$J$6</c:f>
              <c:strCache>
                <c:ptCount val="9"/>
                <c:pt idx="0">
                  <c:v>Up to $30,000</c:v>
                </c:pt>
                <c:pt idx="1">
                  <c:v>$30,001-$50,000</c:v>
                </c:pt>
                <c:pt idx="2">
                  <c:v>$50,001-$70,000</c:v>
                </c:pt>
                <c:pt idx="3">
                  <c:v>$70,001-$100,000</c:v>
                </c:pt>
                <c:pt idx="4">
                  <c:v>$100,001-$130,000</c:v>
                </c:pt>
                <c:pt idx="5">
                  <c:v>$130,001-$150,000</c:v>
                </c:pt>
                <c:pt idx="6">
                  <c:v>$150,001-$200,000</c:v>
                </c:pt>
                <c:pt idx="7">
                  <c:v>$200,001-$300,000</c:v>
                </c:pt>
                <c:pt idx="8">
                  <c:v>$300,000+</c:v>
                </c:pt>
              </c:strCache>
            </c:strRef>
          </c:cat>
          <c:val>
            <c:numRef>
              <c:f>'F3'!$B$11:$J$11</c:f>
              <c:numCache>
                <c:formatCode>0%</c:formatCode>
                <c:ptCount val="9"/>
                <c:pt idx="0">
                  <c:v>0.13679519800000001</c:v>
                </c:pt>
                <c:pt idx="1">
                  <c:v>0.13780611700000001</c:v>
                </c:pt>
                <c:pt idx="2">
                  <c:v>0.22135531999999999</c:v>
                </c:pt>
                <c:pt idx="3">
                  <c:v>0.29822791199999998</c:v>
                </c:pt>
                <c:pt idx="4">
                  <c:v>0.35437442600000002</c:v>
                </c:pt>
                <c:pt idx="5">
                  <c:v>0.44248845399999998</c:v>
                </c:pt>
                <c:pt idx="6">
                  <c:v>0.46538172100000003</c:v>
                </c:pt>
                <c:pt idx="7">
                  <c:v>0.58603250200000001</c:v>
                </c:pt>
                <c:pt idx="8">
                  <c:v>0.68302038499999995</c:v>
                </c:pt>
              </c:numCache>
            </c:numRef>
          </c:val>
          <c:extLst>
            <c:ext xmlns:c16="http://schemas.microsoft.com/office/drawing/2014/chart" uri="{C3380CC4-5D6E-409C-BE32-E72D297353CC}">
              <c16:uniqueId val="{00000005-A96B-4C6C-A44E-815A9AC5B422}"/>
            </c:ext>
          </c:extLst>
        </c:ser>
        <c:ser>
          <c:idx val="3"/>
          <c:order val="5"/>
          <c:tx>
            <c:strRef>
              <c:f>'F3'!$A$12</c:f>
              <c:strCache>
                <c:ptCount val="1"/>
                <c:pt idx="0">
                  <c:v>PIE</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'F3'!$B$6:$J$6</c:f>
              <c:strCache>
                <c:ptCount val="9"/>
                <c:pt idx="0">
                  <c:v>Up to $30,000</c:v>
                </c:pt>
                <c:pt idx="1">
                  <c:v>$30,001-$50,000</c:v>
                </c:pt>
                <c:pt idx="2">
                  <c:v>$50,001-$70,000</c:v>
                </c:pt>
                <c:pt idx="3">
                  <c:v>$70,001-$100,000</c:v>
                </c:pt>
                <c:pt idx="4">
                  <c:v>$100,001-$130,000</c:v>
                </c:pt>
                <c:pt idx="5">
                  <c:v>$130,001-$150,000</c:v>
                </c:pt>
                <c:pt idx="6">
                  <c:v>$150,001-$200,000</c:v>
                </c:pt>
                <c:pt idx="7">
                  <c:v>$200,001-$300,000</c:v>
                </c:pt>
                <c:pt idx="8">
                  <c:v>$300,000+</c:v>
                </c:pt>
              </c:strCache>
            </c:strRef>
          </c:cat>
          <c:val>
            <c:numRef>
              <c:f>'F3'!$B$12:$J$12</c:f>
              <c:numCache>
                <c:formatCode>0%</c:formatCode>
                <c:ptCount val="9"/>
                <c:pt idx="0">
                  <c:v>3.330926E-2</c:v>
                </c:pt>
                <c:pt idx="1">
                  <c:v>7.0587917999999999E-2</c:v>
                </c:pt>
                <c:pt idx="2">
                  <c:v>8.0642743000000003E-2</c:v>
                </c:pt>
                <c:pt idx="3">
                  <c:v>0.12933230500000001</c:v>
                </c:pt>
                <c:pt idx="4">
                  <c:v>0.14880555600000001</c:v>
                </c:pt>
                <c:pt idx="5">
                  <c:v>0.16476826899999999</c:v>
                </c:pt>
                <c:pt idx="6">
                  <c:v>0.199026698</c:v>
                </c:pt>
                <c:pt idx="7">
                  <c:v>0.30777188300000002</c:v>
                </c:pt>
                <c:pt idx="8">
                  <c:v>0.30285175800000003</c:v>
                </c:pt>
              </c:numCache>
            </c:numRef>
          </c:val>
          <c:extLst>
            <c:ext xmlns:c16="http://schemas.microsoft.com/office/drawing/2014/chart" uri="{C3380CC4-5D6E-409C-BE32-E72D297353CC}">
              <c16:uniqueId val="{00000003-A96B-4C6C-A44E-815A9AC5B422}"/>
            </c:ext>
          </c:extLst>
        </c:ser>
        <c:dLbls>
          <c:dLblPos val="ctr"/>
          <c:showLegendKey val="0"/>
          <c:showVal val="1"/>
          <c:showCatName val="0"/>
          <c:showSerName val="0"/>
          <c:showPercent val="0"/>
          <c:showBubbleSize val="0"/>
        </c:dLbls>
        <c:gapWidth val="150"/>
        <c:overlap val="100"/>
        <c:axId val="312402624"/>
        <c:axId val="312402144"/>
      </c:barChart>
      <c:catAx>
        <c:axId val="3124026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12402144"/>
        <c:crosses val="autoZero"/>
        <c:auto val="1"/>
        <c:lblAlgn val="ctr"/>
        <c:lblOffset val="100"/>
        <c:noMultiLvlLbl val="0"/>
      </c:catAx>
      <c:valAx>
        <c:axId val="312402144"/>
        <c:scaling>
          <c:orientation val="minMax"/>
        </c:scaling>
        <c:delete val="1"/>
        <c:axPos val="t"/>
        <c:majorGridlines>
          <c:spPr>
            <a:ln w="9525" cap="flat" cmpd="sng" algn="ctr">
              <a:noFill/>
              <a:round/>
            </a:ln>
            <a:effectLst/>
          </c:spPr>
        </c:majorGridlines>
        <c:numFmt formatCode="0%" sourceLinked="1"/>
        <c:majorTickMark val="none"/>
        <c:minorTickMark val="none"/>
        <c:tickLblPos val="nextTo"/>
        <c:crossAx val="312402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n-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Everyday accounts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F3a!$AA$8</c:f>
              <c:strCache>
                <c:ptCount val="1"/>
                <c:pt idx="0">
                  <c:v>less than $1000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F3a!$AB$7:$AE$7</c:f>
              <c:strCache>
                <c:ptCount val="4"/>
                <c:pt idx="0">
                  <c:v>&lt;=$50,000</c:v>
                </c:pt>
                <c:pt idx="1">
                  <c:v>$50,001-$100,000</c:v>
                </c:pt>
                <c:pt idx="2">
                  <c:v>$100,001-$200,000</c:v>
                </c:pt>
                <c:pt idx="3">
                  <c:v>$200,000+</c:v>
                </c:pt>
              </c:strCache>
            </c:strRef>
          </c:cat>
          <c:val>
            <c:numRef>
              <c:f>F3a!$AB$8:$AE$8</c:f>
              <c:numCache>
                <c:formatCode>0%</c:formatCode>
                <c:ptCount val="4"/>
                <c:pt idx="0">
                  <c:v>0.70614008027637332</c:v>
                </c:pt>
                <c:pt idx="1">
                  <c:v>0.58785146178180037</c:v>
                </c:pt>
                <c:pt idx="2">
                  <c:v>0.51330508207112813</c:v>
                </c:pt>
                <c:pt idx="3">
                  <c:v>0.38626463777348974</c:v>
                </c:pt>
              </c:numCache>
            </c:numRef>
          </c:val>
          <c:extLst>
            <c:ext xmlns:c16="http://schemas.microsoft.com/office/drawing/2014/chart" uri="{C3380CC4-5D6E-409C-BE32-E72D297353CC}">
              <c16:uniqueId val="{00000000-6D8F-4FC5-A626-B9871E136818}"/>
            </c:ext>
          </c:extLst>
        </c:ser>
        <c:ser>
          <c:idx val="1"/>
          <c:order val="1"/>
          <c:tx>
            <c:strRef>
              <c:f>F3a!$AA$9</c:f>
              <c:strCache>
                <c:ptCount val="1"/>
                <c:pt idx="0">
                  <c:v>$1000-$10,000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F3a!$AB$7:$AE$7</c:f>
              <c:strCache>
                <c:ptCount val="4"/>
                <c:pt idx="0">
                  <c:v>&lt;=$50,000</c:v>
                </c:pt>
                <c:pt idx="1">
                  <c:v>$50,001-$100,000</c:v>
                </c:pt>
                <c:pt idx="2">
                  <c:v>$100,001-$200,000</c:v>
                </c:pt>
                <c:pt idx="3">
                  <c:v>$200,000+</c:v>
                </c:pt>
              </c:strCache>
            </c:strRef>
          </c:cat>
          <c:val>
            <c:numRef>
              <c:f>F3a!$AB$9:$AE$9</c:f>
              <c:numCache>
                <c:formatCode>0%</c:formatCode>
                <c:ptCount val="4"/>
                <c:pt idx="0">
                  <c:v>0.23447205884045283</c:v>
                </c:pt>
                <c:pt idx="1">
                  <c:v>0.32623625321264016</c:v>
                </c:pt>
                <c:pt idx="2">
                  <c:v>0.38490303645349605</c:v>
                </c:pt>
                <c:pt idx="3">
                  <c:v>0.41692889895226742</c:v>
                </c:pt>
              </c:numCache>
            </c:numRef>
          </c:val>
          <c:extLst>
            <c:ext xmlns:c16="http://schemas.microsoft.com/office/drawing/2014/chart" uri="{C3380CC4-5D6E-409C-BE32-E72D297353CC}">
              <c16:uniqueId val="{00000001-6D8F-4FC5-A626-B9871E136818}"/>
            </c:ext>
          </c:extLst>
        </c:ser>
        <c:ser>
          <c:idx val="2"/>
          <c:order val="2"/>
          <c:tx>
            <c:strRef>
              <c:f>F3a!$AA$10</c:f>
              <c:strCache>
                <c:ptCount val="1"/>
                <c:pt idx="0">
                  <c:v>$10,001-$50,000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F3a!$AB$7:$AE$7</c:f>
              <c:strCache>
                <c:ptCount val="4"/>
                <c:pt idx="0">
                  <c:v>&lt;=$50,000</c:v>
                </c:pt>
                <c:pt idx="1">
                  <c:v>$50,001-$100,000</c:v>
                </c:pt>
                <c:pt idx="2">
                  <c:v>$100,001-$200,000</c:v>
                </c:pt>
                <c:pt idx="3">
                  <c:v>$200,000+</c:v>
                </c:pt>
              </c:strCache>
            </c:strRef>
          </c:cat>
          <c:val>
            <c:numRef>
              <c:f>F3a!$AB$10:$AE$10</c:f>
              <c:numCache>
                <c:formatCode>0%</c:formatCode>
                <c:ptCount val="4"/>
                <c:pt idx="0">
                  <c:v>5.4833127437408695E-2</c:v>
                </c:pt>
                <c:pt idx="1">
                  <c:v>5.6506848599290123E-2</c:v>
                </c:pt>
                <c:pt idx="2">
                  <c:v>8.2237257643388448E-2</c:v>
                </c:pt>
                <c:pt idx="3">
                  <c:v>0.14340615841454873</c:v>
                </c:pt>
              </c:numCache>
            </c:numRef>
          </c:val>
          <c:extLst>
            <c:ext xmlns:c16="http://schemas.microsoft.com/office/drawing/2014/chart" uri="{C3380CC4-5D6E-409C-BE32-E72D297353CC}">
              <c16:uniqueId val="{00000002-6D8F-4FC5-A626-B9871E136818}"/>
            </c:ext>
          </c:extLst>
        </c:ser>
        <c:ser>
          <c:idx val="3"/>
          <c:order val="3"/>
          <c:tx>
            <c:strRef>
              <c:f>F3a!$AA$11</c:f>
              <c:strCache>
                <c:ptCount val="1"/>
                <c:pt idx="0">
                  <c:v>$50,001-$200,000</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F3a!$AB$7:$AE$7</c:f>
              <c:strCache>
                <c:ptCount val="4"/>
                <c:pt idx="0">
                  <c:v>&lt;=$50,000</c:v>
                </c:pt>
                <c:pt idx="1">
                  <c:v>$50,001-$100,000</c:v>
                </c:pt>
                <c:pt idx="2">
                  <c:v>$100,001-$200,000</c:v>
                </c:pt>
                <c:pt idx="3">
                  <c:v>$200,000+</c:v>
                </c:pt>
              </c:strCache>
            </c:strRef>
          </c:cat>
          <c:val>
            <c:numRef>
              <c:f>F3a!$AB$11:$AE$11</c:f>
              <c:numCache>
                <c:formatCode>0%</c:formatCode>
                <c:ptCount val="4"/>
                <c:pt idx="0">
                  <c:v>4.503580021774172E-3</c:v>
                </c:pt>
                <c:pt idx="1">
                  <c:v>2.4086575832678165E-2</c:v>
                </c:pt>
                <c:pt idx="2">
                  <c:v>1.7848071695629689E-2</c:v>
                </c:pt>
                <c:pt idx="3">
                  <c:v>4.3555479178896905E-2</c:v>
                </c:pt>
              </c:numCache>
            </c:numRef>
          </c:val>
          <c:extLst>
            <c:ext xmlns:c16="http://schemas.microsoft.com/office/drawing/2014/chart" uri="{C3380CC4-5D6E-409C-BE32-E72D297353CC}">
              <c16:uniqueId val="{00000003-6D8F-4FC5-A626-B9871E136818}"/>
            </c:ext>
          </c:extLst>
        </c:ser>
        <c:ser>
          <c:idx val="4"/>
          <c:order val="4"/>
          <c:tx>
            <c:strRef>
              <c:f>F3a!$AA$12</c:f>
              <c:strCache>
                <c:ptCount val="1"/>
                <c:pt idx="0">
                  <c:v>More than $200,000</c:v>
                </c:pt>
              </c:strCache>
            </c:strRef>
          </c:tx>
          <c:spPr>
            <a:solidFill>
              <a:schemeClr val="accent5"/>
            </a:solidFill>
            <a:ln>
              <a:noFill/>
            </a:ln>
            <a:effectLst/>
          </c:spPr>
          <c:invertIfNegative val="0"/>
          <c:dLbls>
            <c:delete val="1"/>
          </c:dLbls>
          <c:cat>
            <c:strRef>
              <c:f>F3a!$AB$7:$AE$7</c:f>
              <c:strCache>
                <c:ptCount val="4"/>
                <c:pt idx="0">
                  <c:v>&lt;=$50,000</c:v>
                </c:pt>
                <c:pt idx="1">
                  <c:v>$50,001-$100,000</c:v>
                </c:pt>
                <c:pt idx="2">
                  <c:v>$100,001-$200,000</c:v>
                </c:pt>
                <c:pt idx="3">
                  <c:v>$200,000+</c:v>
                </c:pt>
              </c:strCache>
            </c:strRef>
          </c:cat>
          <c:val>
            <c:numRef>
              <c:f>F3a!$AB$12:$AE$12</c:f>
              <c:numCache>
                <c:formatCode>0%</c:formatCode>
                <c:ptCount val="4"/>
                <c:pt idx="0">
                  <c:v>0</c:v>
                </c:pt>
                <c:pt idx="1">
                  <c:v>5.3188605735912256E-3</c:v>
                </c:pt>
                <c:pt idx="2">
                  <c:v>1.7341056683031226E-3</c:v>
                </c:pt>
                <c:pt idx="3">
                  <c:v>9.8806649253919063E-3</c:v>
                </c:pt>
              </c:numCache>
            </c:numRef>
          </c:val>
          <c:extLst>
            <c:ext xmlns:c16="http://schemas.microsoft.com/office/drawing/2014/chart" uri="{C3380CC4-5D6E-409C-BE32-E72D297353CC}">
              <c16:uniqueId val="{00000004-6D8F-4FC5-A626-B9871E136818}"/>
            </c:ext>
          </c:extLst>
        </c:ser>
        <c:dLbls>
          <c:showLegendKey val="0"/>
          <c:showVal val="1"/>
          <c:showCatName val="0"/>
          <c:showSerName val="0"/>
          <c:showPercent val="0"/>
          <c:showBubbleSize val="0"/>
        </c:dLbls>
        <c:gapWidth val="219"/>
        <c:overlap val="100"/>
        <c:axId val="1562677264"/>
        <c:axId val="1562672944"/>
      </c:barChart>
      <c:catAx>
        <c:axId val="1562677264"/>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Household</a:t>
                </a:r>
                <a:r>
                  <a:rPr lang="en-NZ" baseline="0"/>
                  <a:t> income before tax</a:t>
                </a:r>
                <a:endParaRPr lang="en-NZ"/>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NZ"/>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2672944"/>
        <c:crosses val="autoZero"/>
        <c:auto val="1"/>
        <c:lblAlgn val="ctr"/>
        <c:lblOffset val="100"/>
        <c:noMultiLvlLbl val="0"/>
      </c:catAx>
      <c:valAx>
        <c:axId val="1562672944"/>
        <c:scaling>
          <c:orientation val="minMax"/>
        </c:scaling>
        <c:delete val="1"/>
        <c:axPos val="t"/>
        <c:majorGridlines>
          <c:spPr>
            <a:ln w="9525" cap="flat" cmpd="sng" algn="ctr">
              <a:noFill/>
              <a:round/>
            </a:ln>
            <a:effectLst/>
          </c:spPr>
        </c:majorGridlines>
        <c:numFmt formatCode="0%" sourceLinked="1"/>
        <c:majorTickMark val="none"/>
        <c:minorTickMark val="none"/>
        <c:tickLblPos val="nextTo"/>
        <c:crossAx val="1562677264"/>
        <c:crosses val="autoZero"/>
        <c:crossBetween val="between"/>
      </c:valAx>
      <c:spPr>
        <a:noFill/>
        <a:ln>
          <a:noFill/>
        </a:ln>
        <a:effectLst/>
      </c:spPr>
    </c:plotArea>
    <c:legend>
      <c:legendPos val="b"/>
      <c:layout>
        <c:manualLayout>
          <c:xMode val="edge"/>
          <c:yMode val="edge"/>
          <c:x val="5.8105227304602207E-2"/>
          <c:y val="0.82291548464787445"/>
          <c:w val="0.90494961030634524"/>
          <c:h val="0.128743417497786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Savings accounts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F3a!$AA$15</c:f>
              <c:strCache>
                <c:ptCount val="1"/>
                <c:pt idx="0">
                  <c:v>less than $1000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F3a!$AB$14:$AE$14</c:f>
              <c:strCache>
                <c:ptCount val="4"/>
                <c:pt idx="0">
                  <c:v>&lt;=$50,000</c:v>
                </c:pt>
                <c:pt idx="1">
                  <c:v>$50,001-$100,000</c:v>
                </c:pt>
                <c:pt idx="2">
                  <c:v>$100,001-$200,000</c:v>
                </c:pt>
                <c:pt idx="3">
                  <c:v>$200,000+</c:v>
                </c:pt>
              </c:strCache>
            </c:strRef>
          </c:cat>
          <c:val>
            <c:numRef>
              <c:f>F3a!$AB$15:$AE$15</c:f>
              <c:numCache>
                <c:formatCode>0%</c:formatCode>
                <c:ptCount val="4"/>
                <c:pt idx="0">
                  <c:v>0.36335910570685381</c:v>
                </c:pt>
                <c:pt idx="1">
                  <c:v>0.25556077083744766</c:v>
                </c:pt>
                <c:pt idx="2">
                  <c:v>0.18985115041747039</c:v>
                </c:pt>
                <c:pt idx="3">
                  <c:v>0.14402018237570313</c:v>
                </c:pt>
              </c:numCache>
            </c:numRef>
          </c:val>
          <c:extLst>
            <c:ext xmlns:c16="http://schemas.microsoft.com/office/drawing/2014/chart" uri="{C3380CC4-5D6E-409C-BE32-E72D297353CC}">
              <c16:uniqueId val="{00000000-7A7B-41A4-ACA3-1A1492BDE533}"/>
            </c:ext>
          </c:extLst>
        </c:ser>
        <c:ser>
          <c:idx val="1"/>
          <c:order val="1"/>
          <c:tx>
            <c:strRef>
              <c:f>F3a!$AA$16</c:f>
              <c:strCache>
                <c:ptCount val="1"/>
                <c:pt idx="0">
                  <c:v>$1000-$10,000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F3a!$AB$14:$AE$14</c:f>
              <c:strCache>
                <c:ptCount val="4"/>
                <c:pt idx="0">
                  <c:v>&lt;=$50,000</c:v>
                </c:pt>
                <c:pt idx="1">
                  <c:v>$50,001-$100,000</c:v>
                </c:pt>
                <c:pt idx="2">
                  <c:v>$100,001-$200,000</c:v>
                </c:pt>
                <c:pt idx="3">
                  <c:v>$200,000+</c:v>
                </c:pt>
              </c:strCache>
            </c:strRef>
          </c:cat>
          <c:val>
            <c:numRef>
              <c:f>F3a!$AB$16:$AE$16</c:f>
              <c:numCache>
                <c:formatCode>0%</c:formatCode>
                <c:ptCount val="4"/>
                <c:pt idx="0">
                  <c:v>0.41604787444289404</c:v>
                </c:pt>
                <c:pt idx="1">
                  <c:v>0.43001421818263358</c:v>
                </c:pt>
                <c:pt idx="2">
                  <c:v>0.47741921182395353</c:v>
                </c:pt>
                <c:pt idx="3">
                  <c:v>0.2930483246849731</c:v>
                </c:pt>
              </c:numCache>
            </c:numRef>
          </c:val>
          <c:extLst>
            <c:ext xmlns:c16="http://schemas.microsoft.com/office/drawing/2014/chart" uri="{C3380CC4-5D6E-409C-BE32-E72D297353CC}">
              <c16:uniqueId val="{00000001-7A7B-41A4-ACA3-1A1492BDE533}"/>
            </c:ext>
          </c:extLst>
        </c:ser>
        <c:ser>
          <c:idx val="2"/>
          <c:order val="2"/>
          <c:tx>
            <c:strRef>
              <c:f>F3a!$AA$17</c:f>
              <c:strCache>
                <c:ptCount val="1"/>
                <c:pt idx="0">
                  <c:v>$10,001-$50,000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F3a!$AB$14:$AE$14</c:f>
              <c:strCache>
                <c:ptCount val="4"/>
                <c:pt idx="0">
                  <c:v>&lt;=$50,000</c:v>
                </c:pt>
                <c:pt idx="1">
                  <c:v>$50,001-$100,000</c:v>
                </c:pt>
                <c:pt idx="2">
                  <c:v>$100,001-$200,000</c:v>
                </c:pt>
                <c:pt idx="3">
                  <c:v>$200,000+</c:v>
                </c:pt>
              </c:strCache>
            </c:strRef>
          </c:cat>
          <c:val>
            <c:numRef>
              <c:f>F3a!$AB$17:$AE$17</c:f>
              <c:numCache>
                <c:formatCode>0%</c:formatCode>
                <c:ptCount val="4"/>
                <c:pt idx="0">
                  <c:v>0.17400448085814507</c:v>
                </c:pt>
                <c:pt idx="1">
                  <c:v>0.21796663292296226</c:v>
                </c:pt>
                <c:pt idx="2">
                  <c:v>0.25501778386345642</c:v>
                </c:pt>
                <c:pt idx="3">
                  <c:v>0.36893612260879294</c:v>
                </c:pt>
              </c:numCache>
            </c:numRef>
          </c:val>
          <c:extLst>
            <c:ext xmlns:c16="http://schemas.microsoft.com/office/drawing/2014/chart" uri="{C3380CC4-5D6E-409C-BE32-E72D297353CC}">
              <c16:uniqueId val="{00000002-7A7B-41A4-ACA3-1A1492BDE533}"/>
            </c:ext>
          </c:extLst>
        </c:ser>
        <c:ser>
          <c:idx val="3"/>
          <c:order val="3"/>
          <c:tx>
            <c:strRef>
              <c:f>F3a!$AA$18</c:f>
              <c:strCache>
                <c:ptCount val="1"/>
                <c:pt idx="0">
                  <c:v>$50,001-$200,000</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F3a!$AB$14:$AE$14</c:f>
              <c:strCache>
                <c:ptCount val="4"/>
                <c:pt idx="0">
                  <c:v>&lt;=$50,000</c:v>
                </c:pt>
                <c:pt idx="1">
                  <c:v>$50,001-$100,000</c:v>
                </c:pt>
                <c:pt idx="2">
                  <c:v>$100,001-$200,000</c:v>
                </c:pt>
                <c:pt idx="3">
                  <c:v>$200,000+</c:v>
                </c:pt>
              </c:strCache>
            </c:strRef>
          </c:cat>
          <c:val>
            <c:numRef>
              <c:f>F3a!$AB$18:$AE$18</c:f>
              <c:numCache>
                <c:formatCode>0%</c:formatCode>
                <c:ptCount val="4"/>
                <c:pt idx="0">
                  <c:v>3.5965989097819562E-2</c:v>
                </c:pt>
                <c:pt idx="1">
                  <c:v>8.3068039728758467E-2</c:v>
                </c:pt>
                <c:pt idx="2">
                  <c:v>6.4740917471347068E-2</c:v>
                </c:pt>
                <c:pt idx="3">
                  <c:v>0.13734060770865783</c:v>
                </c:pt>
              </c:numCache>
            </c:numRef>
          </c:val>
          <c:extLst>
            <c:ext xmlns:c16="http://schemas.microsoft.com/office/drawing/2014/chart" uri="{C3380CC4-5D6E-409C-BE32-E72D297353CC}">
              <c16:uniqueId val="{00000003-7A7B-41A4-ACA3-1A1492BDE533}"/>
            </c:ext>
          </c:extLst>
        </c:ser>
        <c:ser>
          <c:idx val="4"/>
          <c:order val="4"/>
          <c:tx>
            <c:strRef>
              <c:f>F3a!$AA$19</c:f>
              <c:strCache>
                <c:ptCount val="1"/>
                <c:pt idx="0">
                  <c:v>More than $200,000</c:v>
                </c:pt>
              </c:strCache>
            </c:strRef>
          </c:tx>
          <c:spPr>
            <a:solidFill>
              <a:schemeClr val="accent5"/>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7B-41A4-ACA3-1A1492BDE5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F3a!$AB$14:$AE$14</c:f>
              <c:strCache>
                <c:ptCount val="4"/>
                <c:pt idx="0">
                  <c:v>&lt;=$50,000</c:v>
                </c:pt>
                <c:pt idx="1">
                  <c:v>$50,001-$100,000</c:v>
                </c:pt>
                <c:pt idx="2">
                  <c:v>$100,001-$200,000</c:v>
                </c:pt>
                <c:pt idx="3">
                  <c:v>$200,000+</c:v>
                </c:pt>
              </c:strCache>
            </c:strRef>
          </c:cat>
          <c:val>
            <c:numRef>
              <c:f>F3a!$AB$19:$AE$19</c:f>
              <c:numCache>
                <c:formatCode>0%</c:formatCode>
                <c:ptCount val="4"/>
                <c:pt idx="0">
                  <c:v>1.0719964452676676E-2</c:v>
                </c:pt>
                <c:pt idx="1">
                  <c:v>1.339033832819796E-2</c:v>
                </c:pt>
                <c:pt idx="2">
                  <c:v>1.292277823433274E-2</c:v>
                </c:pt>
                <c:pt idx="3">
                  <c:v>5.665476262187305E-2</c:v>
                </c:pt>
              </c:numCache>
            </c:numRef>
          </c:val>
          <c:extLst>
            <c:ext xmlns:c16="http://schemas.microsoft.com/office/drawing/2014/chart" uri="{C3380CC4-5D6E-409C-BE32-E72D297353CC}">
              <c16:uniqueId val="{00000004-7A7B-41A4-ACA3-1A1492BDE533}"/>
            </c:ext>
          </c:extLst>
        </c:ser>
        <c:dLbls>
          <c:showLegendKey val="0"/>
          <c:showVal val="1"/>
          <c:showCatName val="0"/>
          <c:showSerName val="0"/>
          <c:showPercent val="0"/>
          <c:showBubbleSize val="0"/>
        </c:dLbls>
        <c:gapWidth val="219"/>
        <c:overlap val="100"/>
        <c:axId val="1562677264"/>
        <c:axId val="1562672944"/>
      </c:barChart>
      <c:catAx>
        <c:axId val="1562677264"/>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Household</a:t>
                </a:r>
                <a:r>
                  <a:rPr lang="en-NZ" baseline="0"/>
                  <a:t> income before tax</a:t>
                </a:r>
                <a:endParaRPr lang="en-NZ"/>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NZ"/>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2672944"/>
        <c:crosses val="autoZero"/>
        <c:auto val="1"/>
        <c:lblAlgn val="ctr"/>
        <c:lblOffset val="100"/>
        <c:noMultiLvlLbl val="0"/>
      </c:catAx>
      <c:valAx>
        <c:axId val="1562672944"/>
        <c:scaling>
          <c:orientation val="minMax"/>
        </c:scaling>
        <c:delete val="1"/>
        <c:axPos val="t"/>
        <c:majorGridlines>
          <c:spPr>
            <a:ln w="9525" cap="flat" cmpd="sng" algn="ctr">
              <a:noFill/>
              <a:round/>
            </a:ln>
            <a:effectLst/>
          </c:spPr>
        </c:majorGridlines>
        <c:numFmt formatCode="0%" sourceLinked="1"/>
        <c:majorTickMark val="none"/>
        <c:minorTickMark val="none"/>
        <c:tickLblPos val="nextTo"/>
        <c:crossAx val="1562677264"/>
        <c:crosses val="autoZero"/>
        <c:crossBetween val="between"/>
      </c:valAx>
      <c:spPr>
        <a:noFill/>
        <a:ln>
          <a:noFill/>
        </a:ln>
        <a:effectLst/>
      </c:spPr>
    </c:plotArea>
    <c:legend>
      <c:legendPos val="b"/>
      <c:layout>
        <c:manualLayout>
          <c:xMode val="edge"/>
          <c:yMode val="edge"/>
          <c:x val="5.8105227304602207E-2"/>
          <c:y val="0.82291548464787445"/>
          <c:w val="0.90494961030634524"/>
          <c:h val="0.128743417497786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KiwiSaver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F3a!$AA$22</c:f>
              <c:strCache>
                <c:ptCount val="1"/>
                <c:pt idx="0">
                  <c:v>less than $1000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F3a!$AB$21:$AE$21</c:f>
              <c:strCache>
                <c:ptCount val="4"/>
                <c:pt idx="0">
                  <c:v>&lt;=$50,000</c:v>
                </c:pt>
                <c:pt idx="1">
                  <c:v>$50,001-$100,000</c:v>
                </c:pt>
                <c:pt idx="2">
                  <c:v>$100,001-$200,000</c:v>
                </c:pt>
                <c:pt idx="3">
                  <c:v>$200,000+</c:v>
                </c:pt>
              </c:strCache>
            </c:strRef>
          </c:cat>
          <c:val>
            <c:numRef>
              <c:f>F3a!$AB$22:$AE$22</c:f>
              <c:numCache>
                <c:formatCode>0%</c:formatCode>
                <c:ptCount val="4"/>
                <c:pt idx="0">
                  <c:v>0.12749486905273857</c:v>
                </c:pt>
                <c:pt idx="1">
                  <c:v>3.8412500047997747E-2</c:v>
                </c:pt>
                <c:pt idx="2">
                  <c:v>2.6654002420579019E-2</c:v>
                </c:pt>
                <c:pt idx="3">
                  <c:v>0</c:v>
                </c:pt>
              </c:numCache>
            </c:numRef>
          </c:val>
          <c:extLst>
            <c:ext xmlns:c16="http://schemas.microsoft.com/office/drawing/2014/chart" uri="{C3380CC4-5D6E-409C-BE32-E72D297353CC}">
              <c16:uniqueId val="{00000000-D440-4098-BE6B-FEFC033F4BF4}"/>
            </c:ext>
          </c:extLst>
        </c:ser>
        <c:ser>
          <c:idx val="1"/>
          <c:order val="1"/>
          <c:tx>
            <c:strRef>
              <c:f>F3a!$AA$23</c:f>
              <c:strCache>
                <c:ptCount val="1"/>
                <c:pt idx="0">
                  <c:v>$1000-$10,000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F3a!$AB$21:$AE$21</c:f>
              <c:strCache>
                <c:ptCount val="4"/>
                <c:pt idx="0">
                  <c:v>&lt;=$50,000</c:v>
                </c:pt>
                <c:pt idx="1">
                  <c:v>$50,001-$100,000</c:v>
                </c:pt>
                <c:pt idx="2">
                  <c:v>$100,001-$200,000</c:v>
                </c:pt>
                <c:pt idx="3">
                  <c:v>$200,000+</c:v>
                </c:pt>
              </c:strCache>
            </c:strRef>
          </c:cat>
          <c:val>
            <c:numRef>
              <c:f>F3a!$AB$23:$AE$23</c:f>
              <c:numCache>
                <c:formatCode>0%</c:formatCode>
                <c:ptCount val="4"/>
                <c:pt idx="0">
                  <c:v>0.38595780068007052</c:v>
                </c:pt>
                <c:pt idx="1">
                  <c:v>0.27908269801928109</c:v>
                </c:pt>
                <c:pt idx="2">
                  <c:v>0.19011237144493184</c:v>
                </c:pt>
                <c:pt idx="3">
                  <c:v>0.13675072833760749</c:v>
                </c:pt>
              </c:numCache>
            </c:numRef>
          </c:val>
          <c:extLst>
            <c:ext xmlns:c16="http://schemas.microsoft.com/office/drawing/2014/chart" uri="{C3380CC4-5D6E-409C-BE32-E72D297353CC}">
              <c16:uniqueId val="{00000001-D440-4098-BE6B-FEFC033F4BF4}"/>
            </c:ext>
          </c:extLst>
        </c:ser>
        <c:ser>
          <c:idx val="2"/>
          <c:order val="2"/>
          <c:tx>
            <c:strRef>
              <c:f>F3a!$AA$24</c:f>
              <c:strCache>
                <c:ptCount val="1"/>
                <c:pt idx="0">
                  <c:v>$10,001-$50,000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F3a!$AB$21:$AE$21</c:f>
              <c:strCache>
                <c:ptCount val="4"/>
                <c:pt idx="0">
                  <c:v>&lt;=$50,000</c:v>
                </c:pt>
                <c:pt idx="1">
                  <c:v>$50,001-$100,000</c:v>
                </c:pt>
                <c:pt idx="2">
                  <c:v>$100,001-$200,000</c:v>
                </c:pt>
                <c:pt idx="3">
                  <c:v>$200,000+</c:v>
                </c:pt>
              </c:strCache>
            </c:strRef>
          </c:cat>
          <c:val>
            <c:numRef>
              <c:f>F3a!$AB$24:$AE$24</c:f>
              <c:numCache>
                <c:formatCode>0%</c:formatCode>
                <c:ptCount val="4"/>
                <c:pt idx="0">
                  <c:v>0.36495342334534775</c:v>
                </c:pt>
                <c:pt idx="1">
                  <c:v>0.43599565201434121</c:v>
                </c:pt>
                <c:pt idx="2">
                  <c:v>0.45442414824123406</c:v>
                </c:pt>
                <c:pt idx="3">
                  <c:v>0.35036539665827898</c:v>
                </c:pt>
              </c:numCache>
            </c:numRef>
          </c:val>
          <c:extLst>
            <c:ext xmlns:c16="http://schemas.microsoft.com/office/drawing/2014/chart" uri="{C3380CC4-5D6E-409C-BE32-E72D297353CC}">
              <c16:uniqueId val="{00000002-D440-4098-BE6B-FEFC033F4BF4}"/>
            </c:ext>
          </c:extLst>
        </c:ser>
        <c:ser>
          <c:idx val="3"/>
          <c:order val="3"/>
          <c:tx>
            <c:strRef>
              <c:f>F3a!$AA$25</c:f>
              <c:strCache>
                <c:ptCount val="1"/>
                <c:pt idx="0">
                  <c:v>$50,001-$200,000</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F3a!$AB$21:$AE$21</c:f>
              <c:strCache>
                <c:ptCount val="4"/>
                <c:pt idx="0">
                  <c:v>&lt;=$50,000</c:v>
                </c:pt>
                <c:pt idx="1">
                  <c:v>$50,001-$100,000</c:v>
                </c:pt>
                <c:pt idx="2">
                  <c:v>$100,001-$200,000</c:v>
                </c:pt>
                <c:pt idx="3">
                  <c:v>$200,000+</c:v>
                </c:pt>
              </c:strCache>
            </c:strRef>
          </c:cat>
          <c:val>
            <c:numRef>
              <c:f>F3a!$AB$25:$AE$25</c:f>
              <c:numCache>
                <c:formatCode>0%</c:formatCode>
                <c:ptCount val="4"/>
                <c:pt idx="0">
                  <c:v>0.10717402157115243</c:v>
                </c:pt>
                <c:pt idx="1">
                  <c:v>0.21434503376020128</c:v>
                </c:pt>
                <c:pt idx="2">
                  <c:v>0.291535483822847</c:v>
                </c:pt>
                <c:pt idx="3">
                  <c:v>0.402137474841335</c:v>
                </c:pt>
              </c:numCache>
            </c:numRef>
          </c:val>
          <c:extLst>
            <c:ext xmlns:c16="http://schemas.microsoft.com/office/drawing/2014/chart" uri="{C3380CC4-5D6E-409C-BE32-E72D297353CC}">
              <c16:uniqueId val="{00000003-D440-4098-BE6B-FEFC033F4BF4}"/>
            </c:ext>
          </c:extLst>
        </c:ser>
        <c:ser>
          <c:idx val="4"/>
          <c:order val="4"/>
          <c:tx>
            <c:strRef>
              <c:f>F3a!$AA$26</c:f>
              <c:strCache>
                <c:ptCount val="1"/>
                <c:pt idx="0">
                  <c:v>More than $200,000</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F3a!$AB$21:$AE$21</c:f>
              <c:strCache>
                <c:ptCount val="4"/>
                <c:pt idx="0">
                  <c:v>&lt;=$50,000</c:v>
                </c:pt>
                <c:pt idx="1">
                  <c:v>$50,001-$100,000</c:v>
                </c:pt>
                <c:pt idx="2">
                  <c:v>$100,001-$200,000</c:v>
                </c:pt>
                <c:pt idx="3">
                  <c:v>$200,000+</c:v>
                </c:pt>
              </c:strCache>
            </c:strRef>
          </c:cat>
          <c:val>
            <c:numRef>
              <c:f>F3a!$AB$26:$AE$26</c:f>
              <c:numCache>
                <c:formatCode>0%</c:formatCode>
                <c:ptCount val="4"/>
                <c:pt idx="0">
                  <c:v>1.4419885350690777E-2</c:v>
                </c:pt>
                <c:pt idx="1">
                  <c:v>3.2099598256626581E-2</c:v>
                </c:pt>
                <c:pt idx="2">
                  <c:v>3.7273994070408149E-2</c:v>
                </c:pt>
                <c:pt idx="3">
                  <c:v>0.11074640016277842</c:v>
                </c:pt>
              </c:numCache>
            </c:numRef>
          </c:val>
          <c:extLst>
            <c:ext xmlns:c16="http://schemas.microsoft.com/office/drawing/2014/chart" uri="{C3380CC4-5D6E-409C-BE32-E72D297353CC}">
              <c16:uniqueId val="{00000004-D440-4098-BE6B-FEFC033F4BF4}"/>
            </c:ext>
          </c:extLst>
        </c:ser>
        <c:dLbls>
          <c:showLegendKey val="0"/>
          <c:showVal val="1"/>
          <c:showCatName val="0"/>
          <c:showSerName val="0"/>
          <c:showPercent val="0"/>
          <c:showBubbleSize val="0"/>
        </c:dLbls>
        <c:gapWidth val="219"/>
        <c:overlap val="100"/>
        <c:axId val="1562677264"/>
        <c:axId val="1562672944"/>
      </c:barChart>
      <c:catAx>
        <c:axId val="1562677264"/>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Household</a:t>
                </a:r>
                <a:r>
                  <a:rPr lang="en-NZ" baseline="0"/>
                  <a:t> income before tax</a:t>
                </a:r>
                <a:endParaRPr lang="en-NZ"/>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NZ"/>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2672944"/>
        <c:crosses val="autoZero"/>
        <c:auto val="1"/>
        <c:lblAlgn val="ctr"/>
        <c:lblOffset val="100"/>
        <c:noMultiLvlLbl val="0"/>
      </c:catAx>
      <c:valAx>
        <c:axId val="1562672944"/>
        <c:scaling>
          <c:orientation val="minMax"/>
        </c:scaling>
        <c:delete val="1"/>
        <c:axPos val="t"/>
        <c:majorGridlines>
          <c:spPr>
            <a:ln w="9525" cap="flat" cmpd="sng" algn="ctr">
              <a:noFill/>
              <a:round/>
            </a:ln>
            <a:effectLst/>
          </c:spPr>
        </c:majorGridlines>
        <c:numFmt formatCode="0%" sourceLinked="1"/>
        <c:majorTickMark val="none"/>
        <c:minorTickMark val="none"/>
        <c:tickLblPos val="nextTo"/>
        <c:crossAx val="1562677264"/>
        <c:crosses val="autoZero"/>
        <c:crossBetween val="between"/>
      </c:valAx>
      <c:spPr>
        <a:noFill/>
        <a:ln>
          <a:noFill/>
        </a:ln>
        <a:effectLst/>
      </c:spPr>
    </c:plotArea>
    <c:legend>
      <c:legendPos val="b"/>
      <c:layout>
        <c:manualLayout>
          <c:xMode val="edge"/>
          <c:yMode val="edge"/>
          <c:x val="5.8105227304602207E-2"/>
          <c:y val="0.82291548464787445"/>
          <c:w val="0.90494961030634524"/>
          <c:h val="0.128743417497786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Stocks/Shares/ETFs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F3a!$AA$29</c:f>
              <c:strCache>
                <c:ptCount val="1"/>
                <c:pt idx="0">
                  <c:v>less than $1000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F3a!$AB$28:$AE$28</c:f>
              <c:strCache>
                <c:ptCount val="4"/>
                <c:pt idx="0">
                  <c:v>&lt;=$50,000</c:v>
                </c:pt>
                <c:pt idx="1">
                  <c:v>$50,001-$100,000</c:v>
                </c:pt>
                <c:pt idx="2">
                  <c:v>$100,001-$200,000</c:v>
                </c:pt>
                <c:pt idx="3">
                  <c:v>$200,000+</c:v>
                </c:pt>
              </c:strCache>
            </c:strRef>
          </c:cat>
          <c:val>
            <c:numRef>
              <c:f>F3a!$AB$29:$AE$29</c:f>
              <c:numCache>
                <c:formatCode>0%</c:formatCode>
                <c:ptCount val="4"/>
                <c:pt idx="0">
                  <c:v>0.3615787066073618</c:v>
                </c:pt>
                <c:pt idx="1">
                  <c:v>0.22610925928753695</c:v>
                </c:pt>
                <c:pt idx="2">
                  <c:v>0.25812410895896998</c:v>
                </c:pt>
                <c:pt idx="3">
                  <c:v>0.14733810006919928</c:v>
                </c:pt>
              </c:numCache>
            </c:numRef>
          </c:val>
          <c:extLst>
            <c:ext xmlns:c16="http://schemas.microsoft.com/office/drawing/2014/chart" uri="{C3380CC4-5D6E-409C-BE32-E72D297353CC}">
              <c16:uniqueId val="{00000000-052F-49B5-B17E-16576D4F4442}"/>
            </c:ext>
          </c:extLst>
        </c:ser>
        <c:ser>
          <c:idx val="1"/>
          <c:order val="1"/>
          <c:tx>
            <c:strRef>
              <c:f>F3a!$AA$30</c:f>
              <c:strCache>
                <c:ptCount val="1"/>
                <c:pt idx="0">
                  <c:v>$1000-$10,000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F3a!$AB$28:$AE$28</c:f>
              <c:strCache>
                <c:ptCount val="4"/>
                <c:pt idx="0">
                  <c:v>&lt;=$50,000</c:v>
                </c:pt>
                <c:pt idx="1">
                  <c:v>$50,001-$100,000</c:v>
                </c:pt>
                <c:pt idx="2">
                  <c:v>$100,001-$200,000</c:v>
                </c:pt>
                <c:pt idx="3">
                  <c:v>$200,000+</c:v>
                </c:pt>
              </c:strCache>
            </c:strRef>
          </c:cat>
          <c:val>
            <c:numRef>
              <c:f>F3a!$AB$30:$AE$30</c:f>
              <c:numCache>
                <c:formatCode>0%</c:formatCode>
                <c:ptCount val="4"/>
                <c:pt idx="0">
                  <c:v>0.37611460509078926</c:v>
                </c:pt>
                <c:pt idx="1">
                  <c:v>0.34664158782528481</c:v>
                </c:pt>
                <c:pt idx="2">
                  <c:v>0.32376316435829849</c:v>
                </c:pt>
                <c:pt idx="3">
                  <c:v>0.20196243006767453</c:v>
                </c:pt>
              </c:numCache>
            </c:numRef>
          </c:val>
          <c:extLst>
            <c:ext xmlns:c16="http://schemas.microsoft.com/office/drawing/2014/chart" uri="{C3380CC4-5D6E-409C-BE32-E72D297353CC}">
              <c16:uniqueId val="{00000001-052F-49B5-B17E-16576D4F4442}"/>
            </c:ext>
          </c:extLst>
        </c:ser>
        <c:ser>
          <c:idx val="2"/>
          <c:order val="2"/>
          <c:tx>
            <c:strRef>
              <c:f>F3a!$AA$31</c:f>
              <c:strCache>
                <c:ptCount val="1"/>
                <c:pt idx="0">
                  <c:v>$10,001-$50,000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F3a!$AB$28:$AE$28</c:f>
              <c:strCache>
                <c:ptCount val="4"/>
                <c:pt idx="0">
                  <c:v>&lt;=$50,000</c:v>
                </c:pt>
                <c:pt idx="1">
                  <c:v>$50,001-$100,000</c:v>
                </c:pt>
                <c:pt idx="2">
                  <c:v>$100,001-$200,000</c:v>
                </c:pt>
                <c:pt idx="3">
                  <c:v>$200,000+</c:v>
                </c:pt>
              </c:strCache>
            </c:strRef>
          </c:cat>
          <c:val>
            <c:numRef>
              <c:f>F3a!$AB$31:$AE$31</c:f>
              <c:numCache>
                <c:formatCode>0%</c:formatCode>
                <c:ptCount val="4"/>
                <c:pt idx="0">
                  <c:v>0.1374865019861021</c:v>
                </c:pt>
                <c:pt idx="1">
                  <c:v>0.18814262068145682</c:v>
                </c:pt>
                <c:pt idx="2">
                  <c:v>0.25269675581195344</c:v>
                </c:pt>
                <c:pt idx="3">
                  <c:v>0.30310971604836906</c:v>
                </c:pt>
              </c:numCache>
            </c:numRef>
          </c:val>
          <c:extLst>
            <c:ext xmlns:c16="http://schemas.microsoft.com/office/drawing/2014/chart" uri="{C3380CC4-5D6E-409C-BE32-E72D297353CC}">
              <c16:uniqueId val="{00000002-052F-49B5-B17E-16576D4F4442}"/>
            </c:ext>
          </c:extLst>
        </c:ser>
        <c:ser>
          <c:idx val="3"/>
          <c:order val="3"/>
          <c:tx>
            <c:strRef>
              <c:f>F3a!$AA$32</c:f>
              <c:strCache>
                <c:ptCount val="1"/>
                <c:pt idx="0">
                  <c:v>$50,001-$200,000</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F3a!$AB$28:$AE$28</c:f>
              <c:strCache>
                <c:ptCount val="4"/>
                <c:pt idx="0">
                  <c:v>&lt;=$50,000</c:v>
                </c:pt>
                <c:pt idx="1">
                  <c:v>$50,001-$100,000</c:v>
                </c:pt>
                <c:pt idx="2">
                  <c:v>$100,001-$200,000</c:v>
                </c:pt>
                <c:pt idx="3">
                  <c:v>$200,000+</c:v>
                </c:pt>
              </c:strCache>
            </c:strRef>
          </c:cat>
          <c:val>
            <c:numRef>
              <c:f>F3a!$AB$32:$AE$32</c:f>
              <c:numCache>
                <c:formatCode>0%</c:formatCode>
                <c:ptCount val="4"/>
                <c:pt idx="0">
                  <c:v>0.10064843212057396</c:v>
                </c:pt>
                <c:pt idx="1">
                  <c:v>8.4471765615125344E-2</c:v>
                </c:pt>
                <c:pt idx="2">
                  <c:v>0.10445106528537491</c:v>
                </c:pt>
                <c:pt idx="3">
                  <c:v>0.22434531907906308</c:v>
                </c:pt>
              </c:numCache>
            </c:numRef>
          </c:val>
          <c:extLst>
            <c:ext xmlns:c16="http://schemas.microsoft.com/office/drawing/2014/chart" uri="{C3380CC4-5D6E-409C-BE32-E72D297353CC}">
              <c16:uniqueId val="{00000003-052F-49B5-B17E-16576D4F4442}"/>
            </c:ext>
          </c:extLst>
        </c:ser>
        <c:ser>
          <c:idx val="4"/>
          <c:order val="4"/>
          <c:tx>
            <c:strRef>
              <c:f>F3a!$AA$33</c:f>
              <c:strCache>
                <c:ptCount val="1"/>
                <c:pt idx="0">
                  <c:v>More than $200,000</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F3a!$AB$28:$AE$28</c:f>
              <c:strCache>
                <c:ptCount val="4"/>
                <c:pt idx="0">
                  <c:v>&lt;=$50,000</c:v>
                </c:pt>
                <c:pt idx="1">
                  <c:v>$50,001-$100,000</c:v>
                </c:pt>
                <c:pt idx="2">
                  <c:v>$100,001-$200,000</c:v>
                </c:pt>
                <c:pt idx="3">
                  <c:v>$200,000+</c:v>
                </c:pt>
              </c:strCache>
            </c:strRef>
          </c:cat>
          <c:val>
            <c:numRef>
              <c:f>F3a!$AB$33:$AE$33</c:f>
              <c:numCache>
                <c:formatCode>0%</c:formatCode>
                <c:ptCount val="4"/>
                <c:pt idx="0">
                  <c:v>2.4171754195173138E-2</c:v>
                </c:pt>
                <c:pt idx="1">
                  <c:v>0.15466005231517901</c:v>
                </c:pt>
                <c:pt idx="2">
                  <c:v>6.0987001904303069E-2</c:v>
                </c:pt>
                <c:pt idx="3">
                  <c:v>0.12336091530711579</c:v>
                </c:pt>
              </c:numCache>
            </c:numRef>
          </c:val>
          <c:extLst>
            <c:ext xmlns:c16="http://schemas.microsoft.com/office/drawing/2014/chart" uri="{C3380CC4-5D6E-409C-BE32-E72D297353CC}">
              <c16:uniqueId val="{00000004-052F-49B5-B17E-16576D4F4442}"/>
            </c:ext>
          </c:extLst>
        </c:ser>
        <c:dLbls>
          <c:showLegendKey val="0"/>
          <c:showVal val="1"/>
          <c:showCatName val="0"/>
          <c:showSerName val="0"/>
          <c:showPercent val="0"/>
          <c:showBubbleSize val="0"/>
        </c:dLbls>
        <c:gapWidth val="219"/>
        <c:overlap val="100"/>
        <c:axId val="1562677264"/>
        <c:axId val="1562672944"/>
      </c:barChart>
      <c:catAx>
        <c:axId val="1562677264"/>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Household</a:t>
                </a:r>
                <a:r>
                  <a:rPr lang="en-NZ" baseline="0"/>
                  <a:t> income before tax</a:t>
                </a:r>
                <a:endParaRPr lang="en-NZ"/>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NZ"/>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2672944"/>
        <c:crosses val="autoZero"/>
        <c:auto val="1"/>
        <c:lblAlgn val="ctr"/>
        <c:lblOffset val="100"/>
        <c:noMultiLvlLbl val="0"/>
      </c:catAx>
      <c:valAx>
        <c:axId val="1562672944"/>
        <c:scaling>
          <c:orientation val="minMax"/>
        </c:scaling>
        <c:delete val="1"/>
        <c:axPos val="t"/>
        <c:majorGridlines>
          <c:spPr>
            <a:ln w="9525" cap="flat" cmpd="sng" algn="ctr">
              <a:noFill/>
              <a:round/>
            </a:ln>
            <a:effectLst/>
          </c:spPr>
        </c:majorGridlines>
        <c:numFmt formatCode="0%" sourceLinked="1"/>
        <c:majorTickMark val="none"/>
        <c:minorTickMark val="none"/>
        <c:tickLblPos val="nextTo"/>
        <c:crossAx val="1562677264"/>
        <c:crosses val="autoZero"/>
        <c:crossBetween val="between"/>
      </c:valAx>
      <c:spPr>
        <a:noFill/>
        <a:ln>
          <a:noFill/>
        </a:ln>
        <a:effectLst/>
      </c:spPr>
    </c:plotArea>
    <c:legend>
      <c:legendPos val="b"/>
      <c:layout>
        <c:manualLayout>
          <c:xMode val="edge"/>
          <c:yMode val="edge"/>
          <c:x val="5.8105227304602207E-2"/>
          <c:y val="0.82291548464787445"/>
          <c:w val="0.90494961030634524"/>
          <c:h val="0.128743417497786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KiwiSaver</a:t>
            </a:r>
            <a:r>
              <a:rPr lang="en-NZ" baseline="0"/>
              <a:t> balance by age</a:t>
            </a:r>
            <a:endParaRPr lang="en-NZ"/>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NZ"/>
        </a:p>
      </c:txPr>
    </c:title>
    <c:autoTitleDeleted val="0"/>
    <c:plotArea>
      <c:layout>
        <c:manualLayout>
          <c:layoutTarget val="inner"/>
          <c:xMode val="edge"/>
          <c:yMode val="edge"/>
          <c:x val="0.12555186798304646"/>
          <c:y val="0.11389588241659809"/>
          <c:w val="0.84839819095309355"/>
          <c:h val="0.78725623517723431"/>
        </c:manualLayout>
      </c:layout>
      <c:barChart>
        <c:barDir val="bar"/>
        <c:grouping val="stacked"/>
        <c:varyColors val="0"/>
        <c:ser>
          <c:idx val="0"/>
          <c:order val="0"/>
          <c:tx>
            <c:strRef>
              <c:f>'F4,F8,F9 - Balances by age'!$A$8</c:f>
              <c:strCache>
                <c:ptCount val="1"/>
                <c:pt idx="0">
                  <c:v>less than $1000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'F4,F8,F9 - Balances by age'!$B$7:$H$7</c:f>
              <c:strCache>
                <c:ptCount val="7"/>
                <c:pt idx="0">
                  <c:v>18-24</c:v>
                </c:pt>
                <c:pt idx="1">
                  <c:v>25-34 </c:v>
                </c:pt>
                <c:pt idx="2">
                  <c:v>35-44</c:v>
                </c:pt>
                <c:pt idx="3">
                  <c:v>45-54</c:v>
                </c:pt>
                <c:pt idx="4">
                  <c:v>55-64</c:v>
                </c:pt>
                <c:pt idx="5">
                  <c:v>65-74</c:v>
                </c:pt>
                <c:pt idx="6">
                  <c:v>75+</c:v>
                </c:pt>
              </c:strCache>
            </c:strRef>
          </c:cat>
          <c:val>
            <c:numRef>
              <c:f>'F4,F8,F9 - Balances by age'!$B$8:$H$8</c:f>
              <c:numCache>
                <c:formatCode>0%</c:formatCode>
                <c:ptCount val="7"/>
                <c:pt idx="0">
                  <c:v>0.1119216806769361</c:v>
                </c:pt>
                <c:pt idx="1">
                  <c:v>2.3718218428953521E-2</c:v>
                </c:pt>
                <c:pt idx="2">
                  <c:v>3.5582040666177622E-2</c:v>
                </c:pt>
                <c:pt idx="3">
                  <c:v>4.1803128235527509E-2</c:v>
                </c:pt>
                <c:pt idx="4">
                  <c:v>2.6469894074100438E-2</c:v>
                </c:pt>
                <c:pt idx="5">
                  <c:v>3.2091477697723269E-3</c:v>
                </c:pt>
                <c:pt idx="6">
                  <c:v>1.3501280135391751E-2</c:v>
                </c:pt>
              </c:numCache>
            </c:numRef>
          </c:val>
          <c:extLst>
            <c:ext xmlns:c16="http://schemas.microsoft.com/office/drawing/2014/chart" uri="{C3380CC4-5D6E-409C-BE32-E72D297353CC}">
              <c16:uniqueId val="{00000000-1398-40A3-8ED9-FDC82B9246E0}"/>
            </c:ext>
          </c:extLst>
        </c:ser>
        <c:ser>
          <c:idx val="1"/>
          <c:order val="1"/>
          <c:tx>
            <c:strRef>
              <c:f>'F4,F8,F9 - Balances by age'!$A$9</c:f>
              <c:strCache>
                <c:ptCount val="1"/>
                <c:pt idx="0">
                  <c:v>$1000-$10,000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'F4,F8,F9 - Balances by age'!$B$7:$H$7</c:f>
              <c:strCache>
                <c:ptCount val="7"/>
                <c:pt idx="0">
                  <c:v>18-24</c:v>
                </c:pt>
                <c:pt idx="1">
                  <c:v>25-34 </c:v>
                </c:pt>
                <c:pt idx="2">
                  <c:v>35-44</c:v>
                </c:pt>
                <c:pt idx="3">
                  <c:v>45-54</c:v>
                </c:pt>
                <c:pt idx="4">
                  <c:v>55-64</c:v>
                </c:pt>
                <c:pt idx="5">
                  <c:v>65-74</c:v>
                </c:pt>
                <c:pt idx="6">
                  <c:v>75+</c:v>
                </c:pt>
              </c:strCache>
            </c:strRef>
          </c:cat>
          <c:val>
            <c:numRef>
              <c:f>'F4,F8,F9 - Balances by age'!$B$9:$H$9</c:f>
              <c:numCache>
                <c:formatCode>0%</c:formatCode>
                <c:ptCount val="7"/>
                <c:pt idx="0">
                  <c:v>0.385551543791187</c:v>
                </c:pt>
                <c:pt idx="1">
                  <c:v>0.29485085646906611</c:v>
                </c:pt>
                <c:pt idx="2">
                  <c:v>0.17504658168631729</c:v>
                </c:pt>
                <c:pt idx="3">
                  <c:v>0.13642057895938051</c:v>
                </c:pt>
                <c:pt idx="4">
                  <c:v>9.9608736692364933E-2</c:v>
                </c:pt>
                <c:pt idx="5">
                  <c:v>7.3742223265203702E-2</c:v>
                </c:pt>
                <c:pt idx="6">
                  <c:v>1.986699252140631E-2</c:v>
                </c:pt>
              </c:numCache>
            </c:numRef>
          </c:val>
          <c:extLst>
            <c:ext xmlns:c16="http://schemas.microsoft.com/office/drawing/2014/chart" uri="{C3380CC4-5D6E-409C-BE32-E72D297353CC}">
              <c16:uniqueId val="{00000001-1398-40A3-8ED9-FDC82B9246E0}"/>
            </c:ext>
          </c:extLst>
        </c:ser>
        <c:ser>
          <c:idx val="2"/>
          <c:order val="2"/>
          <c:tx>
            <c:strRef>
              <c:f>'F4,F8,F9 - Balances by age'!$A$10</c:f>
              <c:strCache>
                <c:ptCount val="1"/>
                <c:pt idx="0">
                  <c:v>$10,001-$50,000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'F4,F8,F9 - Balances by age'!$B$7:$H$7</c:f>
              <c:strCache>
                <c:ptCount val="7"/>
                <c:pt idx="0">
                  <c:v>18-24</c:v>
                </c:pt>
                <c:pt idx="1">
                  <c:v>25-34 </c:v>
                </c:pt>
                <c:pt idx="2">
                  <c:v>35-44</c:v>
                </c:pt>
                <c:pt idx="3">
                  <c:v>45-54</c:v>
                </c:pt>
                <c:pt idx="4">
                  <c:v>55-64</c:v>
                </c:pt>
                <c:pt idx="5">
                  <c:v>65-74</c:v>
                </c:pt>
                <c:pt idx="6">
                  <c:v>75+</c:v>
                </c:pt>
              </c:strCache>
            </c:strRef>
          </c:cat>
          <c:val>
            <c:numRef>
              <c:f>'F4,F8,F9 - Balances by age'!$B$10:$H$10</c:f>
              <c:numCache>
                <c:formatCode>0%</c:formatCode>
                <c:ptCount val="7"/>
                <c:pt idx="0">
                  <c:v>0.27556666657197643</c:v>
                </c:pt>
                <c:pt idx="1">
                  <c:v>0.45049184472910808</c:v>
                </c:pt>
                <c:pt idx="2">
                  <c:v>0.42023815671352749</c:v>
                </c:pt>
                <c:pt idx="3">
                  <c:v>0.32183279693881789</c:v>
                </c:pt>
                <c:pt idx="4">
                  <c:v>0.29118214519525498</c:v>
                </c:pt>
                <c:pt idx="5">
                  <c:v>0.13341941524436721</c:v>
                </c:pt>
                <c:pt idx="6">
                  <c:v>5.6028393415972592E-2</c:v>
                </c:pt>
              </c:numCache>
            </c:numRef>
          </c:val>
          <c:extLst>
            <c:ext xmlns:c16="http://schemas.microsoft.com/office/drawing/2014/chart" uri="{C3380CC4-5D6E-409C-BE32-E72D297353CC}">
              <c16:uniqueId val="{00000002-1398-40A3-8ED9-FDC82B9246E0}"/>
            </c:ext>
          </c:extLst>
        </c:ser>
        <c:ser>
          <c:idx val="3"/>
          <c:order val="3"/>
          <c:tx>
            <c:strRef>
              <c:f>'F4,F8,F9 - Balances by age'!$A$11</c:f>
              <c:strCache>
                <c:ptCount val="1"/>
                <c:pt idx="0">
                  <c:v>$50,001-$200,000</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'F4,F8,F9 - Balances by age'!$B$7:$H$7</c:f>
              <c:strCache>
                <c:ptCount val="7"/>
                <c:pt idx="0">
                  <c:v>18-24</c:v>
                </c:pt>
                <c:pt idx="1">
                  <c:v>25-34 </c:v>
                </c:pt>
                <c:pt idx="2">
                  <c:v>35-44</c:v>
                </c:pt>
                <c:pt idx="3">
                  <c:v>45-54</c:v>
                </c:pt>
                <c:pt idx="4">
                  <c:v>55-64</c:v>
                </c:pt>
                <c:pt idx="5">
                  <c:v>65-74</c:v>
                </c:pt>
                <c:pt idx="6">
                  <c:v>75+</c:v>
                </c:pt>
              </c:strCache>
            </c:strRef>
          </c:cat>
          <c:val>
            <c:numRef>
              <c:f>'F4,F8,F9 - Balances by age'!$B$11:$H$11</c:f>
              <c:numCache>
                <c:formatCode>0%</c:formatCode>
                <c:ptCount val="7"/>
                <c:pt idx="0">
                  <c:v>2.5421265763512141E-2</c:v>
                </c:pt>
                <c:pt idx="1">
                  <c:v>8.4393332982847735E-2</c:v>
                </c:pt>
                <c:pt idx="2">
                  <c:v>0.2098961093036448</c:v>
                </c:pt>
                <c:pt idx="3">
                  <c:v>0.30362546734648571</c:v>
                </c:pt>
                <c:pt idx="4">
                  <c:v>0.30232254185302121</c:v>
                </c:pt>
                <c:pt idx="5">
                  <c:v>0.15398708751153559</c:v>
                </c:pt>
                <c:pt idx="6">
                  <c:v>2.980200403387857E-2</c:v>
                </c:pt>
              </c:numCache>
            </c:numRef>
          </c:val>
          <c:extLst>
            <c:ext xmlns:c16="http://schemas.microsoft.com/office/drawing/2014/chart" uri="{C3380CC4-5D6E-409C-BE32-E72D297353CC}">
              <c16:uniqueId val="{00000003-1398-40A3-8ED9-FDC82B9246E0}"/>
            </c:ext>
          </c:extLst>
        </c:ser>
        <c:ser>
          <c:idx val="4"/>
          <c:order val="4"/>
          <c:tx>
            <c:strRef>
              <c:f>'F4,F8,F9 - Balances by age'!$A$12</c:f>
              <c:strCache>
                <c:ptCount val="1"/>
                <c:pt idx="0">
                  <c:v>More than $200,000</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'F4,F8,F9 - Balances by age'!$B$7:$H$7</c:f>
              <c:strCache>
                <c:ptCount val="7"/>
                <c:pt idx="0">
                  <c:v>18-24</c:v>
                </c:pt>
                <c:pt idx="1">
                  <c:v>25-34 </c:v>
                </c:pt>
                <c:pt idx="2">
                  <c:v>35-44</c:v>
                </c:pt>
                <c:pt idx="3">
                  <c:v>45-54</c:v>
                </c:pt>
                <c:pt idx="4">
                  <c:v>55-64</c:v>
                </c:pt>
                <c:pt idx="5">
                  <c:v>65-74</c:v>
                </c:pt>
                <c:pt idx="6">
                  <c:v>75+</c:v>
                </c:pt>
              </c:strCache>
            </c:strRef>
          </c:cat>
          <c:val>
            <c:numRef>
              <c:f>'F4,F8,F9 - Balances by age'!$B$12:$H$12</c:f>
              <c:numCache>
                <c:formatCode>0%</c:formatCode>
                <c:ptCount val="7"/>
                <c:pt idx="0">
                  <c:v>3.1057698667835872E-3</c:v>
                </c:pt>
                <c:pt idx="1">
                  <c:v>4.3398470729699356E-3</c:v>
                </c:pt>
                <c:pt idx="2">
                  <c:v>1.3818191378471451E-2</c:v>
                </c:pt>
                <c:pt idx="3">
                  <c:v>3.1331551394386051E-2</c:v>
                </c:pt>
                <c:pt idx="4">
                  <c:v>6.6975210073952685E-2</c:v>
                </c:pt>
                <c:pt idx="5">
                  <c:v>5.7735420772276863E-2</c:v>
                </c:pt>
                <c:pt idx="6">
                  <c:v>9.8468504325918433E-3</c:v>
                </c:pt>
              </c:numCache>
            </c:numRef>
          </c:val>
          <c:extLst>
            <c:ext xmlns:c16="http://schemas.microsoft.com/office/drawing/2014/chart" uri="{C3380CC4-5D6E-409C-BE32-E72D297353CC}">
              <c16:uniqueId val="{00000004-1398-40A3-8ED9-FDC82B9246E0}"/>
            </c:ext>
          </c:extLst>
        </c:ser>
        <c:ser>
          <c:idx val="5"/>
          <c:order val="5"/>
          <c:tx>
            <c:strRef>
              <c:f>'F4,F8,F9 - Balances by age'!$A$13</c:f>
              <c:strCache>
                <c:ptCount val="1"/>
                <c:pt idx="0">
                  <c:v>Doesn't have</c:v>
                </c:pt>
              </c:strCache>
            </c:strRef>
          </c:tx>
          <c:spPr>
            <a:solidFill>
              <a:schemeClr val="accent5">
                <a:alpha val="3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'F4,F8,F9 - Balances by age'!$B$7:$H$7</c:f>
              <c:strCache>
                <c:ptCount val="7"/>
                <c:pt idx="0">
                  <c:v>18-24</c:v>
                </c:pt>
                <c:pt idx="1">
                  <c:v>25-34 </c:v>
                </c:pt>
                <c:pt idx="2">
                  <c:v>35-44</c:v>
                </c:pt>
                <c:pt idx="3">
                  <c:v>45-54</c:v>
                </c:pt>
                <c:pt idx="4">
                  <c:v>55-64</c:v>
                </c:pt>
                <c:pt idx="5">
                  <c:v>65-74</c:v>
                </c:pt>
                <c:pt idx="6">
                  <c:v>75+</c:v>
                </c:pt>
              </c:strCache>
            </c:strRef>
          </c:cat>
          <c:val>
            <c:numRef>
              <c:f>'F4,F8,F9 - Balances by age'!$B$13:$H$13</c:f>
              <c:numCache>
                <c:formatCode>0%</c:formatCode>
                <c:ptCount val="7"/>
                <c:pt idx="0">
                  <c:v>0.19843307332960469</c:v>
                </c:pt>
                <c:pt idx="1">
                  <c:v>0.14220590031705471</c:v>
                </c:pt>
                <c:pt idx="2">
                  <c:v>0.14541892025186121</c:v>
                </c:pt>
                <c:pt idx="3">
                  <c:v>0.16498647712540249</c:v>
                </c:pt>
                <c:pt idx="4">
                  <c:v>0.21344147211130579</c:v>
                </c:pt>
                <c:pt idx="5">
                  <c:v>0.57790670543684441</c:v>
                </c:pt>
                <c:pt idx="6">
                  <c:v>0.87095447946075899</c:v>
                </c:pt>
              </c:numCache>
            </c:numRef>
          </c:val>
          <c:extLst>
            <c:ext xmlns:c16="http://schemas.microsoft.com/office/drawing/2014/chart" uri="{C3380CC4-5D6E-409C-BE32-E72D297353CC}">
              <c16:uniqueId val="{00000005-1398-40A3-8ED9-FDC82B9246E0}"/>
            </c:ext>
          </c:extLst>
        </c:ser>
        <c:dLbls>
          <c:dLblPos val="ctr"/>
          <c:showLegendKey val="0"/>
          <c:showVal val="1"/>
          <c:showCatName val="0"/>
          <c:showSerName val="0"/>
          <c:showPercent val="0"/>
          <c:showBubbleSize val="0"/>
        </c:dLbls>
        <c:gapWidth val="150"/>
        <c:overlap val="100"/>
        <c:axId val="489865632"/>
        <c:axId val="1886909536"/>
      </c:barChart>
      <c:catAx>
        <c:axId val="4898656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6909536"/>
        <c:crosses val="autoZero"/>
        <c:auto val="1"/>
        <c:lblAlgn val="ctr"/>
        <c:lblOffset val="100"/>
        <c:noMultiLvlLbl val="0"/>
      </c:catAx>
      <c:valAx>
        <c:axId val="1886909536"/>
        <c:scaling>
          <c:orientation val="minMax"/>
          <c:max val="1"/>
        </c:scaling>
        <c:delete val="1"/>
        <c:axPos val="b"/>
        <c:majorGridlines>
          <c:spPr>
            <a:ln w="9525" cap="flat" cmpd="sng" algn="ctr">
              <a:noFill/>
              <a:round/>
            </a:ln>
            <a:effectLst/>
          </c:spPr>
        </c:majorGridlines>
        <c:numFmt formatCode="0%" sourceLinked="0"/>
        <c:majorTickMark val="out"/>
        <c:minorTickMark val="none"/>
        <c:tickLblPos val="nextTo"/>
        <c:crossAx val="489865632"/>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Term deposit </a:t>
            </a:r>
            <a:r>
              <a:rPr lang="en-NZ" baseline="0"/>
              <a:t>balance by age</a:t>
            </a:r>
            <a:endParaRPr lang="en-NZ"/>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NZ"/>
        </a:p>
      </c:txPr>
    </c:title>
    <c:autoTitleDeleted val="0"/>
    <c:plotArea>
      <c:layout>
        <c:manualLayout>
          <c:layoutTarget val="inner"/>
          <c:xMode val="edge"/>
          <c:yMode val="edge"/>
          <c:x val="0.12555186798304646"/>
          <c:y val="0.11389588241659809"/>
          <c:w val="0.84839819095309355"/>
          <c:h val="0.78725623517723431"/>
        </c:manualLayout>
      </c:layout>
      <c:barChart>
        <c:barDir val="bar"/>
        <c:grouping val="stacked"/>
        <c:varyColors val="0"/>
        <c:ser>
          <c:idx val="0"/>
          <c:order val="0"/>
          <c:tx>
            <c:strRef>
              <c:f>'F4,F8,F9 - Balances by age'!$A$34</c:f>
              <c:strCache>
                <c:ptCount val="1"/>
                <c:pt idx="0">
                  <c:v>less than $1000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'F4,F8,F9 - Balances by age'!$B$33:$H$33</c:f>
              <c:strCache>
                <c:ptCount val="7"/>
                <c:pt idx="0">
                  <c:v>18-24</c:v>
                </c:pt>
                <c:pt idx="1">
                  <c:v>25-34</c:v>
                </c:pt>
                <c:pt idx="2">
                  <c:v>35-44 </c:v>
                </c:pt>
                <c:pt idx="3">
                  <c:v>45-54</c:v>
                </c:pt>
                <c:pt idx="4">
                  <c:v>55-64</c:v>
                </c:pt>
                <c:pt idx="5">
                  <c:v>65-74 </c:v>
                </c:pt>
                <c:pt idx="6">
                  <c:v>75+ </c:v>
                </c:pt>
              </c:strCache>
            </c:strRef>
          </c:cat>
          <c:val>
            <c:numRef>
              <c:f>'F4,F8,F9 - Balances by age'!$B$34:$H$34</c:f>
              <c:numCache>
                <c:formatCode>0%</c:formatCode>
                <c:ptCount val="7"/>
                <c:pt idx="0">
                  <c:v>3.1998841051709701E-3</c:v>
                </c:pt>
                <c:pt idx="1">
                  <c:v>5.2584429112628693E-3</c:v>
                </c:pt>
                <c:pt idx="2">
                  <c:v>2.40890022291766E-2</c:v>
                </c:pt>
                <c:pt idx="3">
                  <c:v>1.0730187044932281E-2</c:v>
                </c:pt>
                <c:pt idx="4">
                  <c:v>1.7739661116735399E-2</c:v>
                </c:pt>
                <c:pt idx="5">
                  <c:v>1.2322694197791259E-2</c:v>
                </c:pt>
                <c:pt idx="6">
                  <c:v>2.345245165740345E-2</c:v>
                </c:pt>
              </c:numCache>
            </c:numRef>
          </c:val>
          <c:extLst>
            <c:ext xmlns:c16="http://schemas.microsoft.com/office/drawing/2014/chart" uri="{C3380CC4-5D6E-409C-BE32-E72D297353CC}">
              <c16:uniqueId val="{00000000-01EC-46FE-BDBE-65C28407ED1D}"/>
            </c:ext>
          </c:extLst>
        </c:ser>
        <c:ser>
          <c:idx val="1"/>
          <c:order val="1"/>
          <c:tx>
            <c:strRef>
              <c:f>'F4,F8,F9 - Balances by age'!$A$35</c:f>
              <c:strCache>
                <c:ptCount val="1"/>
                <c:pt idx="0">
                  <c:v>$1000-$10,000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'F4,F8,F9 - Balances by age'!$B$33:$H$33</c:f>
              <c:strCache>
                <c:ptCount val="7"/>
                <c:pt idx="0">
                  <c:v>18-24</c:v>
                </c:pt>
                <c:pt idx="1">
                  <c:v>25-34</c:v>
                </c:pt>
                <c:pt idx="2">
                  <c:v>35-44 </c:v>
                </c:pt>
                <c:pt idx="3">
                  <c:v>45-54</c:v>
                </c:pt>
                <c:pt idx="4">
                  <c:v>55-64</c:v>
                </c:pt>
                <c:pt idx="5">
                  <c:v>65-74 </c:v>
                </c:pt>
                <c:pt idx="6">
                  <c:v>75+ </c:v>
                </c:pt>
              </c:strCache>
            </c:strRef>
          </c:cat>
          <c:val>
            <c:numRef>
              <c:f>'F4,F8,F9 - Balances by age'!$B$35:$H$35</c:f>
              <c:numCache>
                <c:formatCode>0%</c:formatCode>
                <c:ptCount val="7"/>
                <c:pt idx="0">
                  <c:v>6.0614385370144012E-2</c:v>
                </c:pt>
                <c:pt idx="1">
                  <c:v>8.4666439570882421E-2</c:v>
                </c:pt>
                <c:pt idx="2">
                  <c:v>7.1951700054814702E-2</c:v>
                </c:pt>
                <c:pt idx="3">
                  <c:v>6.2384320884329818E-2</c:v>
                </c:pt>
                <c:pt idx="4">
                  <c:v>6.1059779050048918E-2</c:v>
                </c:pt>
                <c:pt idx="5">
                  <c:v>6.1607661331968933E-2</c:v>
                </c:pt>
                <c:pt idx="6">
                  <c:v>0.1044612838558813</c:v>
                </c:pt>
              </c:numCache>
            </c:numRef>
          </c:val>
          <c:extLst>
            <c:ext xmlns:c16="http://schemas.microsoft.com/office/drawing/2014/chart" uri="{C3380CC4-5D6E-409C-BE32-E72D297353CC}">
              <c16:uniqueId val="{00000001-01EC-46FE-BDBE-65C28407ED1D}"/>
            </c:ext>
          </c:extLst>
        </c:ser>
        <c:ser>
          <c:idx val="2"/>
          <c:order val="2"/>
          <c:tx>
            <c:strRef>
              <c:f>'F4,F8,F9 - Balances by age'!$A$36</c:f>
              <c:strCache>
                <c:ptCount val="1"/>
                <c:pt idx="0">
                  <c:v>$10,001-$50,000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'F4,F8,F9 - Balances by age'!$B$33:$H$33</c:f>
              <c:strCache>
                <c:ptCount val="7"/>
                <c:pt idx="0">
                  <c:v>18-24</c:v>
                </c:pt>
                <c:pt idx="1">
                  <c:v>25-34</c:v>
                </c:pt>
                <c:pt idx="2">
                  <c:v>35-44 </c:v>
                </c:pt>
                <c:pt idx="3">
                  <c:v>45-54</c:v>
                </c:pt>
                <c:pt idx="4">
                  <c:v>55-64</c:v>
                </c:pt>
                <c:pt idx="5">
                  <c:v>65-74 </c:v>
                </c:pt>
                <c:pt idx="6">
                  <c:v>75+ </c:v>
                </c:pt>
              </c:strCache>
            </c:strRef>
          </c:cat>
          <c:val>
            <c:numRef>
              <c:f>'F4,F8,F9 - Balances by age'!$B$36:$H$36</c:f>
              <c:numCache>
                <c:formatCode>0%</c:formatCode>
                <c:ptCount val="7"/>
                <c:pt idx="0">
                  <c:v>0.1215322770140982</c:v>
                </c:pt>
                <c:pt idx="1">
                  <c:v>7.0835597460462488E-2</c:v>
                </c:pt>
                <c:pt idx="2">
                  <c:v>6.6915927177274043E-2</c:v>
                </c:pt>
                <c:pt idx="3">
                  <c:v>9.1220260262159597E-2</c:v>
                </c:pt>
                <c:pt idx="4">
                  <c:v>8.614539844784222E-2</c:v>
                </c:pt>
                <c:pt idx="5">
                  <c:v>0.14921440734311539</c:v>
                </c:pt>
                <c:pt idx="6">
                  <c:v>0.18552913029609339</c:v>
                </c:pt>
              </c:numCache>
            </c:numRef>
          </c:val>
          <c:extLst>
            <c:ext xmlns:c16="http://schemas.microsoft.com/office/drawing/2014/chart" uri="{C3380CC4-5D6E-409C-BE32-E72D297353CC}">
              <c16:uniqueId val="{00000002-01EC-46FE-BDBE-65C28407ED1D}"/>
            </c:ext>
          </c:extLst>
        </c:ser>
        <c:ser>
          <c:idx val="3"/>
          <c:order val="3"/>
          <c:tx>
            <c:strRef>
              <c:f>'F4,F8,F9 - Balances by age'!$A$37</c:f>
              <c:strCache>
                <c:ptCount val="1"/>
                <c:pt idx="0">
                  <c:v>$50,001-$200,000</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'F4,F8,F9 - Balances by age'!$B$33:$H$33</c:f>
              <c:strCache>
                <c:ptCount val="7"/>
                <c:pt idx="0">
                  <c:v>18-24</c:v>
                </c:pt>
                <c:pt idx="1">
                  <c:v>25-34</c:v>
                </c:pt>
                <c:pt idx="2">
                  <c:v>35-44 </c:v>
                </c:pt>
                <c:pt idx="3">
                  <c:v>45-54</c:v>
                </c:pt>
                <c:pt idx="4">
                  <c:v>55-64</c:v>
                </c:pt>
                <c:pt idx="5">
                  <c:v>65-74 </c:v>
                </c:pt>
                <c:pt idx="6">
                  <c:v>75+ </c:v>
                </c:pt>
              </c:strCache>
            </c:strRef>
          </c:cat>
          <c:val>
            <c:numRef>
              <c:f>'F4,F8,F9 - Balances by age'!$B$37:$H$37</c:f>
              <c:numCache>
                <c:formatCode>0%</c:formatCode>
                <c:ptCount val="7"/>
                <c:pt idx="0">
                  <c:v>3.5670445408979318E-2</c:v>
                </c:pt>
                <c:pt idx="1">
                  <c:v>2.6787559637959452E-2</c:v>
                </c:pt>
                <c:pt idx="2">
                  <c:v>3.0444040444392279E-2</c:v>
                </c:pt>
                <c:pt idx="3">
                  <c:v>4.4258006651523692E-2</c:v>
                </c:pt>
                <c:pt idx="4">
                  <c:v>9.6714193664833498E-2</c:v>
                </c:pt>
                <c:pt idx="5">
                  <c:v>0.15645580946449919</c:v>
                </c:pt>
                <c:pt idx="6">
                  <c:v>0.2050368980075632</c:v>
                </c:pt>
              </c:numCache>
            </c:numRef>
          </c:val>
          <c:extLst>
            <c:ext xmlns:c16="http://schemas.microsoft.com/office/drawing/2014/chart" uri="{C3380CC4-5D6E-409C-BE32-E72D297353CC}">
              <c16:uniqueId val="{00000003-01EC-46FE-BDBE-65C28407ED1D}"/>
            </c:ext>
          </c:extLst>
        </c:ser>
        <c:ser>
          <c:idx val="4"/>
          <c:order val="4"/>
          <c:tx>
            <c:strRef>
              <c:f>'F4,F8,F9 - Balances by age'!$A$38</c:f>
              <c:strCache>
                <c:ptCount val="1"/>
                <c:pt idx="0">
                  <c:v>More than $200,000</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'F4,F8,F9 - Balances by age'!$B$33:$H$33</c:f>
              <c:strCache>
                <c:ptCount val="7"/>
                <c:pt idx="0">
                  <c:v>18-24</c:v>
                </c:pt>
                <c:pt idx="1">
                  <c:v>25-34</c:v>
                </c:pt>
                <c:pt idx="2">
                  <c:v>35-44 </c:v>
                </c:pt>
                <c:pt idx="3">
                  <c:v>45-54</c:v>
                </c:pt>
                <c:pt idx="4">
                  <c:v>55-64</c:v>
                </c:pt>
                <c:pt idx="5">
                  <c:v>65-74 </c:v>
                </c:pt>
                <c:pt idx="6">
                  <c:v>75+ </c:v>
                </c:pt>
              </c:strCache>
            </c:strRef>
          </c:cat>
          <c:val>
            <c:numRef>
              <c:f>'F4,F8,F9 - Balances by age'!$B$38:$H$38</c:f>
              <c:numCache>
                <c:formatCode>0%</c:formatCode>
                <c:ptCount val="7"/>
                <c:pt idx="1">
                  <c:v>2.484565067823648E-3</c:v>
                </c:pt>
                <c:pt idx="2">
                  <c:v>3.735678526292684E-3</c:v>
                </c:pt>
                <c:pt idx="3">
                  <c:v>2.7337400670694689E-2</c:v>
                </c:pt>
                <c:pt idx="4">
                  <c:v>7.1241607058862594E-2</c:v>
                </c:pt>
                <c:pt idx="5">
                  <c:v>0.13023216762121559</c:v>
                </c:pt>
                <c:pt idx="6">
                  <c:v>7.0943463372000498E-2</c:v>
                </c:pt>
              </c:numCache>
            </c:numRef>
          </c:val>
          <c:extLst>
            <c:ext xmlns:c16="http://schemas.microsoft.com/office/drawing/2014/chart" uri="{C3380CC4-5D6E-409C-BE32-E72D297353CC}">
              <c16:uniqueId val="{00000004-01EC-46FE-BDBE-65C28407ED1D}"/>
            </c:ext>
          </c:extLst>
        </c:ser>
        <c:ser>
          <c:idx val="5"/>
          <c:order val="5"/>
          <c:tx>
            <c:strRef>
              <c:f>'F4,F8,F9 - Balances by age'!$A$39</c:f>
              <c:strCache>
                <c:ptCount val="1"/>
                <c:pt idx="0">
                  <c:v>Doesn't have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'F4,F8,F9 - Balances by age'!$B$33:$H$33</c:f>
              <c:strCache>
                <c:ptCount val="7"/>
                <c:pt idx="0">
                  <c:v>18-24</c:v>
                </c:pt>
                <c:pt idx="1">
                  <c:v>25-34</c:v>
                </c:pt>
                <c:pt idx="2">
                  <c:v>35-44 </c:v>
                </c:pt>
                <c:pt idx="3">
                  <c:v>45-54</c:v>
                </c:pt>
                <c:pt idx="4">
                  <c:v>55-64</c:v>
                </c:pt>
                <c:pt idx="5">
                  <c:v>65-74 </c:v>
                </c:pt>
                <c:pt idx="6">
                  <c:v>75+ </c:v>
                </c:pt>
              </c:strCache>
            </c:strRef>
          </c:cat>
          <c:val>
            <c:numRef>
              <c:f>'F4,F8,F9 - Balances by age'!$B$39:$H$39</c:f>
              <c:numCache>
                <c:formatCode>0%</c:formatCode>
                <c:ptCount val="7"/>
                <c:pt idx="0">
                  <c:v>0.77898300810160748</c:v>
                </c:pt>
                <c:pt idx="1">
                  <c:v>0.80996739535160911</c:v>
                </c:pt>
                <c:pt idx="2">
                  <c:v>0.80286365156804951</c:v>
                </c:pt>
                <c:pt idx="3">
                  <c:v>0.76406982448635996</c:v>
                </c:pt>
                <c:pt idx="4">
                  <c:v>0.6670993606616773</c:v>
                </c:pt>
                <c:pt idx="5">
                  <c:v>0.49016726004140959</c:v>
                </c:pt>
                <c:pt idx="6">
                  <c:v>0.41057677281105809</c:v>
                </c:pt>
              </c:numCache>
            </c:numRef>
          </c:val>
          <c:extLst>
            <c:ext xmlns:c16="http://schemas.microsoft.com/office/drawing/2014/chart" uri="{C3380CC4-5D6E-409C-BE32-E72D297353CC}">
              <c16:uniqueId val="{00000005-01EC-46FE-BDBE-65C28407ED1D}"/>
            </c:ext>
          </c:extLst>
        </c:ser>
        <c:dLbls>
          <c:dLblPos val="ctr"/>
          <c:showLegendKey val="0"/>
          <c:showVal val="1"/>
          <c:showCatName val="0"/>
          <c:showSerName val="0"/>
          <c:showPercent val="0"/>
          <c:showBubbleSize val="0"/>
        </c:dLbls>
        <c:gapWidth val="150"/>
        <c:overlap val="100"/>
        <c:axId val="489865632"/>
        <c:axId val="1886909536"/>
      </c:barChart>
      <c:catAx>
        <c:axId val="4898656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6909536"/>
        <c:crosses val="autoZero"/>
        <c:auto val="1"/>
        <c:lblAlgn val="ctr"/>
        <c:lblOffset val="100"/>
        <c:noMultiLvlLbl val="0"/>
      </c:catAx>
      <c:valAx>
        <c:axId val="1886909536"/>
        <c:scaling>
          <c:orientation val="minMax"/>
          <c:max val="1"/>
        </c:scaling>
        <c:delete val="1"/>
        <c:axPos val="b"/>
        <c:majorGridlines>
          <c:spPr>
            <a:ln w="9525" cap="flat" cmpd="sng" algn="ctr">
              <a:noFill/>
              <a:round/>
            </a:ln>
            <a:effectLst/>
          </c:spPr>
        </c:majorGridlines>
        <c:numFmt formatCode="0%" sourceLinked="0"/>
        <c:majorTickMark val="out"/>
        <c:minorTickMark val="none"/>
        <c:tickLblPos val="nextTo"/>
        <c:crossAx val="489865632"/>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340939</xdr:colOff>
      <xdr:row>14</xdr:row>
      <xdr:rowOff>133350</xdr:rowOff>
    </xdr:from>
    <xdr:to>
      <xdr:col>8</xdr:col>
      <xdr:colOff>219075</xdr:colOff>
      <xdr:row>27</xdr:row>
      <xdr:rowOff>112059</xdr:rowOff>
    </xdr:to>
    <xdr:graphicFrame macro="">
      <xdr:nvGraphicFramePr>
        <xdr:cNvPr id="6" name="Chart 5">
          <a:extLst>
            <a:ext uri="{FF2B5EF4-FFF2-40B4-BE49-F238E27FC236}">
              <a16:creationId xmlns:a16="http://schemas.microsoft.com/office/drawing/2014/main" id="{D175B1CC-942C-EC24-8F82-B6EB9D2128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12</xdr:row>
      <xdr:rowOff>29412</xdr:rowOff>
    </xdr:from>
    <xdr:to>
      <xdr:col>11</xdr:col>
      <xdr:colOff>672354</xdr:colOff>
      <xdr:row>32</xdr:row>
      <xdr:rowOff>112059</xdr:rowOff>
    </xdr:to>
    <xdr:graphicFrame macro="">
      <xdr:nvGraphicFramePr>
        <xdr:cNvPr id="2" name="Chart 1">
          <a:extLst>
            <a:ext uri="{FF2B5EF4-FFF2-40B4-BE49-F238E27FC236}">
              <a16:creationId xmlns:a16="http://schemas.microsoft.com/office/drawing/2014/main" id="{F3D4AAAD-2C9A-93EC-C8E8-790B21777B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190499</xdr:colOff>
      <xdr:row>14</xdr:row>
      <xdr:rowOff>68034</xdr:rowOff>
    </xdr:from>
    <xdr:to>
      <xdr:col>6</xdr:col>
      <xdr:colOff>1760083</xdr:colOff>
      <xdr:row>42</xdr:row>
      <xdr:rowOff>108857</xdr:rowOff>
    </xdr:to>
    <xdr:graphicFrame macro="">
      <xdr:nvGraphicFramePr>
        <xdr:cNvPr id="3" name="Chart 2">
          <a:extLst>
            <a:ext uri="{FF2B5EF4-FFF2-40B4-BE49-F238E27FC236}">
              <a16:creationId xmlns:a16="http://schemas.microsoft.com/office/drawing/2014/main" id="{85AA4A40-9394-5D29-9ECF-60080DB768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466725</xdr:colOff>
      <xdr:row>3</xdr:row>
      <xdr:rowOff>157161</xdr:rowOff>
    </xdr:from>
    <xdr:to>
      <xdr:col>9</xdr:col>
      <xdr:colOff>504825</xdr:colOff>
      <xdr:row>18</xdr:row>
      <xdr:rowOff>138111</xdr:rowOff>
    </xdr:to>
    <xdr:graphicFrame macro="">
      <xdr:nvGraphicFramePr>
        <xdr:cNvPr id="2" name="Chart 1">
          <a:extLst>
            <a:ext uri="{FF2B5EF4-FFF2-40B4-BE49-F238E27FC236}">
              <a16:creationId xmlns:a16="http://schemas.microsoft.com/office/drawing/2014/main" id="{3D08419A-1B59-F113-E97D-ED68377E7D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163389</xdr:colOff>
      <xdr:row>15</xdr:row>
      <xdr:rowOff>85723</xdr:rowOff>
    </xdr:from>
    <xdr:to>
      <xdr:col>8</xdr:col>
      <xdr:colOff>421297</xdr:colOff>
      <xdr:row>35</xdr:row>
      <xdr:rowOff>117229</xdr:rowOff>
    </xdr:to>
    <xdr:graphicFrame macro="">
      <xdr:nvGraphicFramePr>
        <xdr:cNvPr id="2" name="Chart 1">
          <a:extLst>
            <a:ext uri="{FF2B5EF4-FFF2-40B4-BE49-F238E27FC236}">
              <a16:creationId xmlns:a16="http://schemas.microsoft.com/office/drawing/2014/main" id="{8E46270C-6AE2-C257-A310-BC294B5BC0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32</xdr:row>
      <xdr:rowOff>40341</xdr:rowOff>
    </xdr:from>
    <xdr:to>
      <xdr:col>11</xdr:col>
      <xdr:colOff>373156</xdr:colOff>
      <xdr:row>41</xdr:row>
      <xdr:rowOff>132229</xdr:rowOff>
    </xdr:to>
    <xdr:graphicFrame macro="">
      <xdr:nvGraphicFramePr>
        <xdr:cNvPr id="2" name="Chart 1">
          <a:extLst>
            <a:ext uri="{FF2B5EF4-FFF2-40B4-BE49-F238E27FC236}">
              <a16:creationId xmlns:a16="http://schemas.microsoft.com/office/drawing/2014/main" id="{6CEB1EC9-837F-9E5F-6A63-DDB31804BC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42</xdr:row>
      <xdr:rowOff>129706</xdr:rowOff>
    </xdr:from>
    <xdr:to>
      <xdr:col>11</xdr:col>
      <xdr:colOff>373156</xdr:colOff>
      <xdr:row>50</xdr:row>
      <xdr:rowOff>129707</xdr:rowOff>
    </xdr:to>
    <xdr:graphicFrame macro="">
      <xdr:nvGraphicFramePr>
        <xdr:cNvPr id="4" name="Chart 3">
          <a:extLst>
            <a:ext uri="{FF2B5EF4-FFF2-40B4-BE49-F238E27FC236}">
              <a16:creationId xmlns:a16="http://schemas.microsoft.com/office/drawing/2014/main" id="{FA8E9EEA-E1F9-4EAC-844C-BA7F84FA7B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9523</xdr:colOff>
      <xdr:row>5</xdr:row>
      <xdr:rowOff>8161</xdr:rowOff>
    </xdr:from>
    <xdr:to>
      <xdr:col>13</xdr:col>
      <xdr:colOff>435428</xdr:colOff>
      <xdr:row>24</xdr:row>
      <xdr:rowOff>54427</xdr:rowOff>
    </xdr:to>
    <xdr:graphicFrame macro="">
      <xdr:nvGraphicFramePr>
        <xdr:cNvPr id="3" name="Chart 2">
          <a:extLst>
            <a:ext uri="{FF2B5EF4-FFF2-40B4-BE49-F238E27FC236}">
              <a16:creationId xmlns:a16="http://schemas.microsoft.com/office/drawing/2014/main" id="{9DD2F83E-F670-5005-3FDF-9D1F580293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1083808</xdr:colOff>
      <xdr:row>5</xdr:row>
      <xdr:rowOff>6803</xdr:rowOff>
    </xdr:from>
    <xdr:to>
      <xdr:col>11</xdr:col>
      <xdr:colOff>633999</xdr:colOff>
      <xdr:row>20</xdr:row>
      <xdr:rowOff>48304</xdr:rowOff>
    </xdr:to>
    <xdr:graphicFrame macro="">
      <xdr:nvGraphicFramePr>
        <xdr:cNvPr id="3" name="Chart 2">
          <a:extLst>
            <a:ext uri="{FF2B5EF4-FFF2-40B4-BE49-F238E27FC236}">
              <a16:creationId xmlns:a16="http://schemas.microsoft.com/office/drawing/2014/main" id="{7A4DE7F4-6CD1-B8CB-1839-789BDE54E2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xdr:col>
      <xdr:colOff>523875</xdr:colOff>
      <xdr:row>5</xdr:row>
      <xdr:rowOff>161924</xdr:rowOff>
    </xdr:from>
    <xdr:to>
      <xdr:col>15</xdr:col>
      <xdr:colOff>404812</xdr:colOff>
      <xdr:row>21</xdr:row>
      <xdr:rowOff>9524</xdr:rowOff>
    </xdr:to>
    <xdr:graphicFrame macro="">
      <xdr:nvGraphicFramePr>
        <xdr:cNvPr id="3" name="Chart 2">
          <a:extLst>
            <a:ext uri="{FF2B5EF4-FFF2-40B4-BE49-F238E27FC236}">
              <a16:creationId xmlns:a16="http://schemas.microsoft.com/office/drawing/2014/main" id="{FC3D6474-FA94-8FFC-08AB-43D072B85F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64631</xdr:colOff>
      <xdr:row>26</xdr:row>
      <xdr:rowOff>9522</xdr:rowOff>
    </xdr:from>
    <xdr:to>
      <xdr:col>3</xdr:col>
      <xdr:colOff>1100136</xdr:colOff>
      <xdr:row>44</xdr:row>
      <xdr:rowOff>174851</xdr:rowOff>
    </xdr:to>
    <xdr:graphicFrame macro="">
      <xdr:nvGraphicFramePr>
        <xdr:cNvPr id="2" name="Chart 1">
          <a:extLst>
            <a:ext uri="{FF2B5EF4-FFF2-40B4-BE49-F238E27FC236}">
              <a16:creationId xmlns:a16="http://schemas.microsoft.com/office/drawing/2014/main" id="{B801B093-2130-9AD9-8658-9154BB8EE4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83690</xdr:colOff>
      <xdr:row>12</xdr:row>
      <xdr:rowOff>70552</xdr:rowOff>
    </xdr:from>
    <xdr:to>
      <xdr:col>8</xdr:col>
      <xdr:colOff>747536</xdr:colOff>
      <xdr:row>30</xdr:row>
      <xdr:rowOff>4647</xdr:rowOff>
    </xdr:to>
    <xdr:graphicFrame macro="">
      <xdr:nvGraphicFramePr>
        <xdr:cNvPr id="3" name="Chart 2">
          <a:extLst>
            <a:ext uri="{FF2B5EF4-FFF2-40B4-BE49-F238E27FC236}">
              <a16:creationId xmlns:a16="http://schemas.microsoft.com/office/drawing/2014/main" id="{A1D98A72-11BD-A310-82B2-F09D1D7884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9520</xdr:colOff>
      <xdr:row>22</xdr:row>
      <xdr:rowOff>20730</xdr:rowOff>
    </xdr:from>
    <xdr:to>
      <xdr:col>6</xdr:col>
      <xdr:colOff>876300</xdr:colOff>
      <xdr:row>39</xdr:row>
      <xdr:rowOff>152400</xdr:rowOff>
    </xdr:to>
    <xdr:graphicFrame macro="">
      <xdr:nvGraphicFramePr>
        <xdr:cNvPr id="3" name="Chart 2">
          <a:extLst>
            <a:ext uri="{FF2B5EF4-FFF2-40B4-BE49-F238E27FC236}">
              <a16:creationId xmlns:a16="http://schemas.microsoft.com/office/drawing/2014/main" id="{1369CD9D-7657-4D18-BF49-B8F90088B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339395</xdr:colOff>
      <xdr:row>12</xdr:row>
      <xdr:rowOff>57454</xdr:rowOff>
    </xdr:from>
    <xdr:to>
      <xdr:col>10</xdr:col>
      <xdr:colOff>356535</xdr:colOff>
      <xdr:row>31</xdr:row>
      <xdr:rowOff>49266</xdr:rowOff>
    </xdr:to>
    <xdr:graphicFrame macro="">
      <xdr:nvGraphicFramePr>
        <xdr:cNvPr id="2" name="Chart 1">
          <a:extLst>
            <a:ext uri="{FF2B5EF4-FFF2-40B4-BE49-F238E27FC236}">
              <a16:creationId xmlns:a16="http://schemas.microsoft.com/office/drawing/2014/main" id="{B87DE0BB-F63A-FF2F-1F1F-8112CA4FE8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817701</xdr:colOff>
      <xdr:row>15</xdr:row>
      <xdr:rowOff>132727</xdr:rowOff>
    </xdr:from>
    <xdr:to>
      <xdr:col>11</xdr:col>
      <xdr:colOff>571707</xdr:colOff>
      <xdr:row>42</xdr:row>
      <xdr:rowOff>37477</xdr:rowOff>
    </xdr:to>
    <xdr:graphicFrame macro="">
      <xdr:nvGraphicFramePr>
        <xdr:cNvPr id="3" name="Chart 2">
          <a:extLst>
            <a:ext uri="{FF2B5EF4-FFF2-40B4-BE49-F238E27FC236}">
              <a16:creationId xmlns:a16="http://schemas.microsoft.com/office/drawing/2014/main" id="{8F5BD006-4A42-7932-256D-C8C329E164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32</xdr:col>
      <xdr:colOff>514350</xdr:colOff>
      <xdr:row>3</xdr:row>
      <xdr:rowOff>123825</xdr:rowOff>
    </xdr:from>
    <xdr:to>
      <xdr:col>40</xdr:col>
      <xdr:colOff>323850</xdr:colOff>
      <xdr:row>21</xdr:row>
      <xdr:rowOff>47626</xdr:rowOff>
    </xdr:to>
    <xdr:graphicFrame macro="">
      <xdr:nvGraphicFramePr>
        <xdr:cNvPr id="5" name="Chart 4">
          <a:extLst>
            <a:ext uri="{FF2B5EF4-FFF2-40B4-BE49-F238E27FC236}">
              <a16:creationId xmlns:a16="http://schemas.microsoft.com/office/drawing/2014/main" id="{3C727779-A936-4334-8E99-11BED1EBF3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32</xdr:col>
      <xdr:colOff>504825</xdr:colOff>
      <xdr:row>21</xdr:row>
      <xdr:rowOff>76200</xdr:rowOff>
    </xdr:from>
    <xdr:to>
      <xdr:col>40</xdr:col>
      <xdr:colOff>314325</xdr:colOff>
      <xdr:row>39</xdr:row>
      <xdr:rowOff>1</xdr:rowOff>
    </xdr:to>
    <xdr:graphicFrame macro="">
      <xdr:nvGraphicFramePr>
        <xdr:cNvPr id="6" name="Chart 5">
          <a:extLst>
            <a:ext uri="{FF2B5EF4-FFF2-40B4-BE49-F238E27FC236}">
              <a16:creationId xmlns:a16="http://schemas.microsoft.com/office/drawing/2014/main" id="{97050995-B101-426D-B569-3128ED9048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33</xdr:col>
      <xdr:colOff>0</xdr:colOff>
      <xdr:row>40</xdr:row>
      <xdr:rowOff>0</xdr:rowOff>
    </xdr:from>
    <xdr:to>
      <xdr:col>40</xdr:col>
      <xdr:colOff>457200</xdr:colOff>
      <xdr:row>57</xdr:row>
      <xdr:rowOff>104776</xdr:rowOff>
    </xdr:to>
    <xdr:graphicFrame macro="">
      <xdr:nvGraphicFramePr>
        <xdr:cNvPr id="7" name="Chart 6">
          <a:extLst>
            <a:ext uri="{FF2B5EF4-FFF2-40B4-BE49-F238E27FC236}">
              <a16:creationId xmlns:a16="http://schemas.microsoft.com/office/drawing/2014/main" id="{4B04E315-376E-4449-A945-E42CE19A0B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33</xdr:col>
      <xdr:colOff>0</xdr:colOff>
      <xdr:row>58</xdr:row>
      <xdr:rowOff>0</xdr:rowOff>
    </xdr:from>
    <xdr:to>
      <xdr:col>40</xdr:col>
      <xdr:colOff>457200</xdr:colOff>
      <xdr:row>75</xdr:row>
      <xdr:rowOff>104776</xdr:rowOff>
    </xdr:to>
    <xdr:graphicFrame macro="">
      <xdr:nvGraphicFramePr>
        <xdr:cNvPr id="8" name="Chart 7">
          <a:extLst>
            <a:ext uri="{FF2B5EF4-FFF2-40B4-BE49-F238E27FC236}">
              <a16:creationId xmlns:a16="http://schemas.microsoft.com/office/drawing/2014/main" id="{26D998C9-B749-4210-8E82-6FF3005C7E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438151</xdr:colOff>
      <xdr:row>13</xdr:row>
      <xdr:rowOff>76201</xdr:rowOff>
    </xdr:from>
    <xdr:to>
      <xdr:col>7</xdr:col>
      <xdr:colOff>370826</xdr:colOff>
      <xdr:row>29</xdr:row>
      <xdr:rowOff>96117</xdr:rowOff>
    </xdr:to>
    <xdr:graphicFrame macro="">
      <xdr:nvGraphicFramePr>
        <xdr:cNvPr id="11" name="Chart 7">
          <a:extLst>
            <a:ext uri="{FF2B5EF4-FFF2-40B4-BE49-F238E27FC236}">
              <a16:creationId xmlns:a16="http://schemas.microsoft.com/office/drawing/2014/main" id="{205DDDAA-CC0E-B117-6ED3-8E36E02DFF12}"/>
            </a:ext>
            <a:ext uri="{147F2762-F138-4A5C-976F-8EAC2B608ADB}">
              <a16:predDERef xmlns:a16="http://schemas.microsoft.com/office/drawing/2014/main" pred="{F5802D7E-BCBB-DB0D-8572-5D68D7221C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40</xdr:row>
      <xdr:rowOff>28575</xdr:rowOff>
    </xdr:from>
    <xdr:to>
      <xdr:col>8</xdr:col>
      <xdr:colOff>399400</xdr:colOff>
      <xdr:row>56</xdr:row>
      <xdr:rowOff>48491</xdr:rowOff>
    </xdr:to>
    <xdr:graphicFrame macro="">
      <xdr:nvGraphicFramePr>
        <xdr:cNvPr id="2" name="Chart 7">
          <a:extLst>
            <a:ext uri="{FF2B5EF4-FFF2-40B4-BE49-F238E27FC236}">
              <a16:creationId xmlns:a16="http://schemas.microsoft.com/office/drawing/2014/main" id="{A0654166-FF9F-4C95-839F-F1BD8BCDDFF2}"/>
            </a:ext>
            <a:ext uri="{147F2762-F138-4A5C-976F-8EAC2B608ADB}">
              <a16:predDERef xmlns:a16="http://schemas.microsoft.com/office/drawing/2014/main" pred="{F5802D7E-BCBB-DB0D-8572-5D68D7221C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571500</xdr:colOff>
      <xdr:row>5</xdr:row>
      <xdr:rowOff>77560</xdr:rowOff>
    </xdr:from>
    <xdr:to>
      <xdr:col>18</xdr:col>
      <xdr:colOff>371474</xdr:colOff>
      <xdr:row>17</xdr:row>
      <xdr:rowOff>57150</xdr:rowOff>
    </xdr:to>
    <xdr:graphicFrame macro="">
      <xdr:nvGraphicFramePr>
        <xdr:cNvPr id="6" name="Chart 5">
          <a:extLst>
            <a:ext uri="{FF2B5EF4-FFF2-40B4-BE49-F238E27FC236}">
              <a16:creationId xmlns:a16="http://schemas.microsoft.com/office/drawing/2014/main" id="{2B0C5ABC-1371-7E7E-2D76-EC7AF90BF8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590549</xdr:colOff>
      <xdr:row>32</xdr:row>
      <xdr:rowOff>85726</xdr:rowOff>
    </xdr:from>
    <xdr:to>
      <xdr:col>19</xdr:col>
      <xdr:colOff>551089</xdr:colOff>
      <xdr:row>52</xdr:row>
      <xdr:rowOff>47626</xdr:rowOff>
    </xdr:to>
    <xdr:graphicFrame macro="">
      <xdr:nvGraphicFramePr>
        <xdr:cNvPr id="3" name="Chart 2">
          <a:extLst>
            <a:ext uri="{FF2B5EF4-FFF2-40B4-BE49-F238E27FC236}">
              <a16:creationId xmlns:a16="http://schemas.microsoft.com/office/drawing/2014/main" id="{35EB2472-8C5E-B0E6-E7EE-0BAE40340D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562289</xdr:colOff>
      <xdr:row>17</xdr:row>
      <xdr:rowOff>66676</xdr:rowOff>
    </xdr:from>
    <xdr:to>
      <xdr:col>19</xdr:col>
      <xdr:colOff>552450</xdr:colOff>
      <xdr:row>32</xdr:row>
      <xdr:rowOff>66676</xdr:rowOff>
    </xdr:to>
    <xdr:graphicFrame macro="">
      <xdr:nvGraphicFramePr>
        <xdr:cNvPr id="4" name="Chart 3">
          <a:extLst>
            <a:ext uri="{FF2B5EF4-FFF2-40B4-BE49-F238E27FC236}">
              <a16:creationId xmlns:a16="http://schemas.microsoft.com/office/drawing/2014/main" id="{19C1D38E-6C40-70EB-2991-A94F51A7F0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357187</xdr:colOff>
      <xdr:row>4</xdr:row>
      <xdr:rowOff>52386</xdr:rowOff>
    </xdr:from>
    <xdr:to>
      <xdr:col>11</xdr:col>
      <xdr:colOff>395287</xdr:colOff>
      <xdr:row>19</xdr:row>
      <xdr:rowOff>80961</xdr:rowOff>
    </xdr:to>
    <xdr:graphicFrame macro="">
      <xdr:nvGraphicFramePr>
        <xdr:cNvPr id="2" name="Chart 1">
          <a:extLst>
            <a:ext uri="{FF2B5EF4-FFF2-40B4-BE49-F238E27FC236}">
              <a16:creationId xmlns:a16="http://schemas.microsoft.com/office/drawing/2014/main" id="{893CB173-EEB8-A56D-6379-7AA0417142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495300</xdr:colOff>
      <xdr:row>3</xdr:row>
      <xdr:rowOff>123825</xdr:rowOff>
    </xdr:from>
    <xdr:to>
      <xdr:col>19</xdr:col>
      <xdr:colOff>304800</xdr:colOff>
      <xdr:row>23</xdr:row>
      <xdr:rowOff>76199</xdr:rowOff>
    </xdr:to>
    <xdr:graphicFrame macro="">
      <xdr:nvGraphicFramePr>
        <xdr:cNvPr id="2" name="Chart 1">
          <a:extLst>
            <a:ext uri="{FF2B5EF4-FFF2-40B4-BE49-F238E27FC236}">
              <a16:creationId xmlns:a16="http://schemas.microsoft.com/office/drawing/2014/main" id="{F723A8BA-C5CE-3C68-A609-D07E46FAB8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604836</xdr:colOff>
      <xdr:row>12</xdr:row>
      <xdr:rowOff>123824</xdr:rowOff>
    </xdr:from>
    <xdr:to>
      <xdr:col>10</xdr:col>
      <xdr:colOff>471487</xdr:colOff>
      <xdr:row>21</xdr:row>
      <xdr:rowOff>71439</xdr:rowOff>
    </xdr:to>
    <xdr:graphicFrame macro="">
      <xdr:nvGraphicFramePr>
        <xdr:cNvPr id="2" name="Chart 1">
          <a:extLst>
            <a:ext uri="{FF2B5EF4-FFF2-40B4-BE49-F238E27FC236}">
              <a16:creationId xmlns:a16="http://schemas.microsoft.com/office/drawing/2014/main" id="{113BACDE-821C-8EEC-75C5-4DAB247699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1">
      <a:dk1>
        <a:srgbClr val="000000"/>
      </a:dk1>
      <a:lt1>
        <a:srgbClr val="FFFFFF"/>
      </a:lt1>
      <a:dk2>
        <a:srgbClr val="005C53"/>
      </a:dk2>
      <a:lt2>
        <a:srgbClr val="E7E6E6"/>
      </a:lt2>
      <a:accent1>
        <a:srgbClr val="005C53"/>
      </a:accent1>
      <a:accent2>
        <a:srgbClr val="008578"/>
      </a:accent2>
      <a:accent3>
        <a:srgbClr val="49AE74"/>
      </a:accent3>
      <a:accent4>
        <a:srgbClr val="B3DFC6"/>
      </a:accent4>
      <a:accent5>
        <a:srgbClr val="CCE9D9"/>
      </a:accent5>
      <a:accent6>
        <a:srgbClr val="E5F4EC"/>
      </a:accent6>
      <a:hlink>
        <a:srgbClr val="005C53"/>
      </a:hlink>
      <a:folHlink>
        <a:srgbClr val="009E4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FMA OP Alternative">
    <a:dk1>
      <a:srgbClr val="000000"/>
    </a:dk1>
    <a:lt1>
      <a:srgbClr val="FFFFFF"/>
    </a:lt1>
    <a:dk2>
      <a:srgbClr val="005C53"/>
    </a:dk2>
    <a:lt2>
      <a:srgbClr val="E7E6E6"/>
    </a:lt2>
    <a:accent1>
      <a:srgbClr val="005C53"/>
    </a:accent1>
    <a:accent2>
      <a:srgbClr val="81CAA0"/>
    </a:accent2>
    <a:accent3>
      <a:srgbClr val="B2D234"/>
    </a:accent3>
    <a:accent4>
      <a:srgbClr val="3E9BD6"/>
    </a:accent4>
    <a:accent5>
      <a:srgbClr val="95CCDD"/>
    </a:accent5>
    <a:accent6>
      <a:srgbClr val="8AAAD9"/>
    </a:accent6>
    <a:hlink>
      <a:srgbClr val="005C53"/>
    </a:hlink>
    <a:folHlink>
      <a:srgbClr val="009E4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panose="0211000402020202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FMA Occasional Papers">
    <a:dk1>
      <a:srgbClr val="000000"/>
    </a:dk1>
    <a:lt1>
      <a:srgbClr val="FFFFFF"/>
    </a:lt1>
    <a:dk2>
      <a:srgbClr val="005C53"/>
    </a:dk2>
    <a:lt2>
      <a:srgbClr val="E7E6E6"/>
    </a:lt2>
    <a:accent1>
      <a:srgbClr val="005C53"/>
    </a:accent1>
    <a:accent2>
      <a:srgbClr val="81CAA0"/>
    </a:accent2>
    <a:accent3>
      <a:srgbClr val="B2D234"/>
    </a:accent3>
    <a:accent4>
      <a:srgbClr val="3E9BD6"/>
    </a:accent4>
    <a:accent5>
      <a:srgbClr val="95CCDD"/>
    </a:accent5>
    <a:accent6>
      <a:srgbClr val="8AAAD9"/>
    </a:accent6>
    <a:hlink>
      <a:srgbClr val="005C53"/>
    </a:hlink>
    <a:folHlink>
      <a:srgbClr val="009E4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panose="0211000402020202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Custom 1">
    <a:dk1>
      <a:srgbClr val="000000"/>
    </a:dk1>
    <a:lt1>
      <a:srgbClr val="FFFFFF"/>
    </a:lt1>
    <a:dk2>
      <a:srgbClr val="005C53"/>
    </a:dk2>
    <a:lt2>
      <a:srgbClr val="E7E6E6"/>
    </a:lt2>
    <a:accent1>
      <a:srgbClr val="005C53"/>
    </a:accent1>
    <a:accent2>
      <a:srgbClr val="008578"/>
    </a:accent2>
    <a:accent3>
      <a:srgbClr val="49AE74"/>
    </a:accent3>
    <a:accent4>
      <a:srgbClr val="B3DFC6"/>
    </a:accent4>
    <a:accent5>
      <a:srgbClr val="CCE9D9"/>
    </a:accent5>
    <a:accent6>
      <a:srgbClr val="E5F4EC"/>
    </a:accent6>
    <a:hlink>
      <a:srgbClr val="005C53"/>
    </a:hlink>
    <a:folHlink>
      <a:srgbClr val="009E4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F7DAC-A417-44B8-A016-F5E5BF41B654}">
  <dimension ref="A1:K28"/>
  <sheetViews>
    <sheetView zoomScaleNormal="100" workbookViewId="0">
      <selection activeCell="J29" sqref="J29"/>
    </sheetView>
  </sheetViews>
  <sheetFormatPr defaultRowHeight="14.25"/>
  <cols>
    <col min="1" max="1" width="9" style="12"/>
    <col min="2" max="10" width="10.28515625" customWidth="1"/>
  </cols>
  <sheetData>
    <row r="1" spans="1:11">
      <c r="A1" s="20" t="s">
        <v>0</v>
      </c>
    </row>
    <row r="2" spans="1:11">
      <c r="A2" s="20" t="s">
        <v>1</v>
      </c>
      <c r="B2" t="s">
        <v>2</v>
      </c>
    </row>
    <row r="3" spans="1:11">
      <c r="A3" s="20" t="s">
        <v>3</v>
      </c>
      <c r="B3" t="s">
        <v>4</v>
      </c>
    </row>
    <row r="6" spans="1:11">
      <c r="A6" s="22"/>
      <c r="B6" s="10" t="s">
        <v>5</v>
      </c>
      <c r="C6" s="10" t="s">
        <v>6</v>
      </c>
      <c r="D6" s="10" t="s">
        <v>7</v>
      </c>
      <c r="E6" s="10" t="s">
        <v>8</v>
      </c>
      <c r="F6" s="10" t="s">
        <v>9</v>
      </c>
      <c r="G6" s="10" t="s">
        <v>10</v>
      </c>
      <c r="H6" s="10" t="s">
        <v>11</v>
      </c>
      <c r="I6" s="10" t="s">
        <v>12</v>
      </c>
      <c r="J6" s="10" t="s">
        <v>13</v>
      </c>
    </row>
    <row r="7" spans="1:11">
      <c r="A7" s="36" t="s">
        <v>14</v>
      </c>
      <c r="B7" s="42">
        <v>0.79962951363403556</v>
      </c>
      <c r="C7" s="42">
        <v>0.74271989317082276</v>
      </c>
      <c r="D7" s="42">
        <v>0.7410202934491037</v>
      </c>
      <c r="E7" s="42">
        <v>0.76301721170402903</v>
      </c>
      <c r="F7" s="42">
        <v>0.81886696035845896</v>
      </c>
      <c r="G7" s="42">
        <v>0.85407909119913539</v>
      </c>
      <c r="H7" s="42">
        <v>0.85170941100432385</v>
      </c>
      <c r="I7" s="42">
        <v>0.70818784502093013</v>
      </c>
      <c r="J7" s="42">
        <v>0.78597257607085658</v>
      </c>
    </row>
    <row r="8" spans="1:11">
      <c r="A8" s="36" t="s">
        <v>15</v>
      </c>
      <c r="B8" s="42">
        <v>0.84709307315305771</v>
      </c>
      <c r="C8" s="42">
        <v>0.8048256486088613</v>
      </c>
      <c r="D8" s="42">
        <v>0.71662768379212316</v>
      </c>
      <c r="E8" s="42">
        <v>0.68090795101000712</v>
      </c>
      <c r="F8" s="42">
        <v>0.68752173023371466</v>
      </c>
      <c r="G8" s="42">
        <v>0.77449067073847666</v>
      </c>
      <c r="H8" s="42">
        <v>0.79331679192540472</v>
      </c>
      <c r="I8" s="42">
        <v>0.90559018515383016</v>
      </c>
      <c r="J8" s="42">
        <v>0.75004497616147525</v>
      </c>
    </row>
    <row r="9" spans="1:11">
      <c r="A9" s="36" t="s">
        <v>16</v>
      </c>
      <c r="B9" s="42">
        <v>0.8015669266703952</v>
      </c>
      <c r="C9" s="42">
        <v>0.85779409968294529</v>
      </c>
      <c r="D9" s="42">
        <v>0.85458107974813879</v>
      </c>
      <c r="E9" s="42">
        <v>0.83501352287459762</v>
      </c>
      <c r="F9" s="42">
        <v>0.78655852788869418</v>
      </c>
      <c r="G9" s="42">
        <v>0.42209329456315559</v>
      </c>
      <c r="H9" s="42">
        <v>0.12904552053924109</v>
      </c>
      <c r="I9" s="42">
        <v>0.29181215497906993</v>
      </c>
      <c r="J9" s="42">
        <v>0.7244185663052608</v>
      </c>
    </row>
    <row r="10" spans="1:11">
      <c r="A10" s="36" t="s">
        <v>17</v>
      </c>
      <c r="B10" s="42">
        <v>0.27637659116555102</v>
      </c>
      <c r="C10" s="42">
        <v>0.36786413788722372</v>
      </c>
      <c r="D10" s="42">
        <v>0.30863262575692529</v>
      </c>
      <c r="E10" s="42">
        <v>0.3251504466022242</v>
      </c>
      <c r="F10" s="42">
        <v>0.27828272511738822</v>
      </c>
      <c r="G10" s="42">
        <v>0.27588978299428812</v>
      </c>
      <c r="H10" s="42">
        <v>0.28105863412994703</v>
      </c>
      <c r="I10" s="42">
        <v>0.17438271635570091</v>
      </c>
      <c r="J10" s="42">
        <v>0.30868177046162332</v>
      </c>
    </row>
    <row r="11" spans="1:11">
      <c r="A11" s="36" t="s">
        <v>18</v>
      </c>
      <c r="B11" s="42">
        <v>0.2210169918983925</v>
      </c>
      <c r="C11" s="42">
        <v>0.19003260464839089</v>
      </c>
      <c r="D11" s="42">
        <v>0.1971363484319503</v>
      </c>
      <c r="E11" s="42">
        <v>0.23593017551364009</v>
      </c>
      <c r="F11" s="42">
        <v>0.33290063933832259</v>
      </c>
      <c r="G11" s="42">
        <v>0.50983273995859046</v>
      </c>
      <c r="H11" s="42">
        <v>0.58942322718894191</v>
      </c>
      <c r="I11" s="42">
        <v>0.32196587519569042</v>
      </c>
      <c r="J11" s="42">
        <v>0.29605045310785377</v>
      </c>
    </row>
    <row r="12" spans="1:11">
      <c r="A12" s="36" t="s">
        <v>19</v>
      </c>
      <c r="B12" s="42">
        <v>8.9172067632816904E-2</v>
      </c>
      <c r="C12" s="42">
        <v>0.13169793401127161</v>
      </c>
      <c r="D12" s="42">
        <v>0.12527826478044579</v>
      </c>
      <c r="E12" s="42">
        <v>0.12739954180608029</v>
      </c>
      <c r="F12" s="42">
        <v>0.14649506412299479</v>
      </c>
      <c r="G12" s="42">
        <v>0.16515369378028319</v>
      </c>
      <c r="H12" s="42">
        <v>0.14428217629380119</v>
      </c>
      <c r="I12" s="42">
        <v>0</v>
      </c>
      <c r="J12" s="42">
        <v>0.13290939404232791</v>
      </c>
    </row>
    <row r="14" spans="1:11">
      <c r="A14" s="22"/>
      <c r="B14" s="10"/>
      <c r="C14" s="10"/>
      <c r="D14" s="10"/>
      <c r="E14" s="10"/>
      <c r="F14" s="10"/>
      <c r="G14" s="10"/>
      <c r="H14" s="10"/>
      <c r="I14" s="10"/>
      <c r="J14" s="10"/>
    </row>
    <row r="15" spans="1:11">
      <c r="A15" s="22"/>
      <c r="B15" s="1" t="s">
        <v>0</v>
      </c>
      <c r="K15" s="1"/>
    </row>
    <row r="16" spans="1:11">
      <c r="A16" s="22"/>
    </row>
    <row r="18" spans="1:10">
      <c r="A18" s="22"/>
      <c r="B18" s="10"/>
      <c r="C18" s="10"/>
      <c r="D18" s="10"/>
      <c r="E18" s="10"/>
      <c r="F18" s="10"/>
      <c r="G18" s="10"/>
      <c r="H18" s="10"/>
      <c r="I18" s="10"/>
      <c r="J18" s="10"/>
    </row>
    <row r="19" spans="1:10">
      <c r="A19" s="22"/>
    </row>
    <row r="20" spans="1:10">
      <c r="A20" s="22"/>
    </row>
    <row r="22" spans="1:10">
      <c r="A22" s="22"/>
      <c r="B22" s="10"/>
      <c r="C22" s="10"/>
      <c r="D22" s="10"/>
      <c r="E22" s="10"/>
      <c r="F22" s="10"/>
      <c r="G22" s="10"/>
      <c r="H22" s="10"/>
      <c r="I22" s="10"/>
      <c r="J22" s="10"/>
    </row>
    <row r="23" spans="1:10">
      <c r="A23" s="22"/>
    </row>
    <row r="24" spans="1:10">
      <c r="A24" s="22"/>
    </row>
    <row r="26" spans="1:10">
      <c r="A26" s="22"/>
      <c r="B26" s="10"/>
      <c r="C26" s="10"/>
      <c r="D26" s="10"/>
      <c r="E26" s="10"/>
      <c r="F26" s="10"/>
      <c r="G26" s="10"/>
      <c r="H26" s="10"/>
      <c r="I26" s="10"/>
      <c r="J26" s="10"/>
    </row>
    <row r="27" spans="1:10">
      <c r="A27" s="22"/>
    </row>
    <row r="28" spans="1:10">
      <c r="A28" s="2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B9FA3-6591-4B4C-BF1D-339C44A519B5}">
  <dimension ref="A1:L38"/>
  <sheetViews>
    <sheetView zoomScale="96" zoomScaleNormal="96" workbookViewId="0">
      <selection activeCell="A7" sqref="A7:A11"/>
    </sheetView>
  </sheetViews>
  <sheetFormatPr defaultRowHeight="14.25"/>
  <cols>
    <col min="1" max="1" width="24.7109375" style="12" customWidth="1"/>
    <col min="12" max="12" width="24.85546875" style="12" customWidth="1"/>
  </cols>
  <sheetData>
    <row r="1" spans="1:12">
      <c r="A1" s="20" t="s">
        <v>128</v>
      </c>
    </row>
    <row r="2" spans="1:12">
      <c r="A2" s="20" t="s">
        <v>1</v>
      </c>
      <c r="B2" t="s">
        <v>2</v>
      </c>
    </row>
    <row r="3" spans="1:12">
      <c r="A3" s="20" t="s">
        <v>3</v>
      </c>
      <c r="B3" t="s">
        <v>129</v>
      </c>
    </row>
    <row r="5" spans="1:12">
      <c r="A5" s="20" t="s">
        <v>130</v>
      </c>
      <c r="L5"/>
    </row>
    <row r="6" spans="1:12">
      <c r="A6" s="20"/>
      <c r="B6" s="10" t="s">
        <v>5</v>
      </c>
      <c r="C6" s="10" t="s">
        <v>6</v>
      </c>
      <c r="D6" s="10" t="s">
        <v>7</v>
      </c>
      <c r="E6" s="10" t="s">
        <v>8</v>
      </c>
      <c r="F6" s="10" t="s">
        <v>73</v>
      </c>
      <c r="G6" s="10" t="s">
        <v>10</v>
      </c>
      <c r="H6" s="10" t="s">
        <v>11</v>
      </c>
      <c r="I6" s="10" t="s">
        <v>12</v>
      </c>
      <c r="J6" s="10" t="s">
        <v>131</v>
      </c>
      <c r="L6"/>
    </row>
    <row r="7" spans="1:12">
      <c r="A7" s="56" t="s">
        <v>123</v>
      </c>
      <c r="B7" s="42">
        <v>0.15071912694653811</v>
      </c>
      <c r="C7" s="42">
        <v>0.15334653341651899</v>
      </c>
      <c r="D7" s="42">
        <v>0.13947136484219369</v>
      </c>
      <c r="E7" s="42">
        <v>0.1902558872435281</v>
      </c>
      <c r="F7" s="42">
        <v>0.2884799964863764</v>
      </c>
      <c r="G7" s="42">
        <v>0.46969637108884682</v>
      </c>
      <c r="H7" s="42">
        <v>0.45573436807509021</v>
      </c>
      <c r="I7" s="42">
        <v>0.43939531381905939</v>
      </c>
      <c r="J7" s="42">
        <v>0.24194159115872191</v>
      </c>
      <c r="L7"/>
    </row>
    <row r="8" spans="1:12">
      <c r="A8" s="56" t="s">
        <v>124</v>
      </c>
      <c r="B8" s="42">
        <v>0.25800198254048867</v>
      </c>
      <c r="C8" s="42">
        <v>0.21822583106209309</v>
      </c>
      <c r="D8" s="42">
        <v>0.18871693292418179</v>
      </c>
      <c r="E8" s="42">
        <v>0.21890848173636229</v>
      </c>
      <c r="F8" s="42">
        <v>0.19690619888346789</v>
      </c>
      <c r="G8" s="42">
        <v>0.22469680024418701</v>
      </c>
      <c r="H8" s="42">
        <v>0.215384522775283</v>
      </c>
      <c r="I8" s="42">
        <v>0</v>
      </c>
      <c r="J8" s="42">
        <v>0.21384711821227989</v>
      </c>
      <c r="L8"/>
    </row>
    <row r="9" spans="1:12">
      <c r="A9" s="56" t="s">
        <v>125</v>
      </c>
      <c r="B9" s="42">
        <v>0.26468402336888641</v>
      </c>
      <c r="C9" s="42">
        <v>0.22597622265640979</v>
      </c>
      <c r="D9" s="42">
        <v>0.28037220888628728</v>
      </c>
      <c r="E9" s="42">
        <v>0.22124718464398599</v>
      </c>
      <c r="F9" s="42">
        <v>0.2274131639998693</v>
      </c>
      <c r="G9" s="42">
        <v>0.1558445048784072</v>
      </c>
      <c r="H9" s="42">
        <v>0.17008232808354801</v>
      </c>
      <c r="I9" s="42">
        <v>0.17438271635570091</v>
      </c>
      <c r="J9" s="42">
        <v>0.22537347119697479</v>
      </c>
      <c r="L9"/>
    </row>
    <row r="10" spans="1:12">
      <c r="A10" s="56" t="s">
        <v>126</v>
      </c>
      <c r="B10" s="42">
        <v>0.26897565216006419</v>
      </c>
      <c r="C10" s="42">
        <v>0.31565794928616298</v>
      </c>
      <c r="D10" s="42">
        <v>0.30328535925834632</v>
      </c>
      <c r="E10" s="42">
        <v>0.26824701088481517</v>
      </c>
      <c r="F10" s="42">
        <v>0.19779640769406251</v>
      </c>
      <c r="G10" s="42">
        <v>0.1039705218589272</v>
      </c>
      <c r="H10" s="42">
        <v>0.14373868298661821</v>
      </c>
      <c r="I10" s="42">
        <v>0.38622196982523982</v>
      </c>
      <c r="J10" s="42">
        <v>0.2427027064392723</v>
      </c>
      <c r="L10"/>
    </row>
    <row r="11" spans="1:12">
      <c r="A11" s="56" t="s">
        <v>127</v>
      </c>
      <c r="B11" s="42">
        <v>5.7619214984022761E-2</v>
      </c>
      <c r="C11" s="42">
        <v>8.6793463578815386E-2</v>
      </c>
      <c r="D11" s="42">
        <v>8.8154134088990851E-2</v>
      </c>
      <c r="E11" s="42">
        <v>0.1013414354913084</v>
      </c>
      <c r="F11" s="42">
        <v>8.9404232936223835E-2</v>
      </c>
      <c r="G11" s="42">
        <v>4.579180192963192E-2</v>
      </c>
      <c r="H11" s="42">
        <v>1.506009807946059E-2</v>
      </c>
      <c r="I11" s="42">
        <v>0</v>
      </c>
      <c r="J11" s="42">
        <v>7.6135112992751261E-2</v>
      </c>
      <c r="L11"/>
    </row>
    <row r="12" spans="1:12">
      <c r="A12" s="22"/>
      <c r="L12"/>
    </row>
    <row r="13" spans="1:12">
      <c r="L13"/>
    </row>
    <row r="14" spans="1:12">
      <c r="L14"/>
    </row>
    <row r="15" spans="1:12">
      <c r="L15"/>
    </row>
    <row r="16" spans="1:12">
      <c r="L16"/>
    </row>
    <row r="17" spans="1:12">
      <c r="L17"/>
    </row>
    <row r="18" spans="1:12">
      <c r="L18"/>
    </row>
    <row r="19" spans="1:12">
      <c r="A19"/>
      <c r="B19" s="12"/>
      <c r="L19"/>
    </row>
    <row r="20" spans="1:12">
      <c r="A20"/>
      <c r="B20" s="12"/>
      <c r="L20"/>
    </row>
    <row r="21" spans="1:12">
      <c r="A21"/>
      <c r="B21" s="12"/>
      <c r="L21"/>
    </row>
    <row r="22" spans="1:12">
      <c r="A22"/>
      <c r="B22" s="12"/>
      <c r="L22"/>
    </row>
    <row r="23" spans="1:12">
      <c r="A23"/>
      <c r="B23" s="12"/>
      <c r="L23"/>
    </row>
    <row r="24" spans="1:12">
      <c r="A24"/>
      <c r="B24" s="12"/>
      <c r="L24"/>
    </row>
    <row r="25" spans="1:12">
      <c r="A25"/>
      <c r="B25" s="12"/>
      <c r="L25"/>
    </row>
    <row r="26" spans="1:12">
      <c r="A26"/>
      <c r="B26" s="12"/>
      <c r="L26"/>
    </row>
    <row r="27" spans="1:12">
      <c r="A27"/>
      <c r="B27" s="12"/>
      <c r="L27"/>
    </row>
    <row r="28" spans="1:12">
      <c r="A28"/>
      <c r="B28" s="12"/>
      <c r="L28"/>
    </row>
    <row r="29" spans="1:12">
      <c r="A29"/>
      <c r="B29" s="12"/>
      <c r="L29"/>
    </row>
    <row r="30" spans="1:12">
      <c r="A30"/>
      <c r="B30" s="12"/>
      <c r="L30"/>
    </row>
    <row r="31" spans="1:12">
      <c r="A31"/>
      <c r="B31" s="12"/>
      <c r="L31"/>
    </row>
    <row r="32" spans="1:12">
      <c r="A32"/>
      <c r="B32" s="12"/>
      <c r="L32"/>
    </row>
    <row r="33" spans="1:12">
      <c r="A33"/>
      <c r="B33" s="12"/>
      <c r="L33"/>
    </row>
    <row r="34" spans="1:12">
      <c r="A34"/>
      <c r="B34" s="12"/>
      <c r="L34"/>
    </row>
    <row r="35" spans="1:12">
      <c r="A35"/>
      <c r="B35" s="12"/>
      <c r="L35"/>
    </row>
    <row r="36" spans="1:12">
      <c r="A36"/>
      <c r="B36" s="12"/>
      <c r="L36"/>
    </row>
    <row r="37" spans="1:12">
      <c r="A37"/>
      <c r="B37" s="12"/>
      <c r="L37"/>
    </row>
    <row r="38" spans="1:12">
      <c r="A38"/>
      <c r="B38" s="12"/>
      <c r="L38"/>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4C7BB-5BC3-4696-A74F-40BE27E4A808}">
  <dimension ref="A1:E14"/>
  <sheetViews>
    <sheetView tabSelected="1" zoomScale="96" zoomScaleNormal="96" workbookViewId="0">
      <selection activeCell="A7" sqref="A7:A13"/>
    </sheetView>
  </sheetViews>
  <sheetFormatPr defaultRowHeight="14.25"/>
  <cols>
    <col min="1" max="1" width="19.7109375" style="12" customWidth="1"/>
    <col min="2" max="5" width="13.85546875" customWidth="1"/>
    <col min="7" max="7" width="28.85546875" customWidth="1"/>
    <col min="8" max="11" width="18.42578125" customWidth="1"/>
  </cols>
  <sheetData>
    <row r="1" spans="1:5">
      <c r="A1" s="20" t="s">
        <v>132</v>
      </c>
    </row>
    <row r="2" spans="1:5">
      <c r="A2" s="20" t="s">
        <v>1</v>
      </c>
      <c r="B2" t="s">
        <v>2</v>
      </c>
    </row>
    <row r="3" spans="1:5">
      <c r="A3" s="20" t="s">
        <v>3</v>
      </c>
      <c r="B3" t="s">
        <v>133</v>
      </c>
    </row>
    <row r="5" spans="1:5">
      <c r="B5" s="1" t="s">
        <v>134</v>
      </c>
    </row>
    <row r="6" spans="1:5">
      <c r="A6" s="36"/>
      <c r="B6" s="10" t="s">
        <v>135</v>
      </c>
      <c r="C6" s="10" t="s">
        <v>136</v>
      </c>
      <c r="D6" s="10" t="s">
        <v>137</v>
      </c>
      <c r="E6" s="10" t="s">
        <v>138</v>
      </c>
    </row>
    <row r="7" spans="1:5" ht="15">
      <c r="A7" s="56" t="s">
        <v>139</v>
      </c>
      <c r="B7" s="42">
        <v>0.54858391128659811</v>
      </c>
      <c r="C7" s="42">
        <v>0.60678176903312275</v>
      </c>
      <c r="D7" s="42">
        <v>0.53198596279879928</v>
      </c>
      <c r="E7" s="42">
        <v>0.46403939852271198</v>
      </c>
    </row>
    <row r="8" spans="1:5" ht="15">
      <c r="A8" s="56" t="s">
        <v>140</v>
      </c>
      <c r="B8" s="42">
        <v>0.14258460042111701</v>
      </c>
      <c r="C8" s="42">
        <v>9.4826215946496359E-2</v>
      </c>
      <c r="D8" s="42">
        <v>0.15068214461909099</v>
      </c>
      <c r="E8" s="42">
        <v>0.22577484789005059</v>
      </c>
    </row>
    <row r="9" spans="1:5" ht="15">
      <c r="A9" s="56" t="s">
        <v>141</v>
      </c>
      <c r="B9" s="42">
        <v>0.11499094396709821</v>
      </c>
      <c r="C9" s="42">
        <v>9.5791651239650041E-2</v>
      </c>
      <c r="D9" s="42">
        <v>0.1233706819354478</v>
      </c>
      <c r="E9" s="42">
        <v>0.13561973832905161</v>
      </c>
    </row>
    <row r="10" spans="1:5" ht="15">
      <c r="A10" s="56" t="s">
        <v>142</v>
      </c>
      <c r="B10" s="42">
        <v>0.10482784473491751</v>
      </c>
      <c r="C10" s="42">
        <v>0.1107999144405549</v>
      </c>
      <c r="D10" s="42">
        <v>0.1069045920618464</v>
      </c>
      <c r="E10" s="42">
        <v>8.6699811774994653E-2</v>
      </c>
    </row>
    <row r="11" spans="1:5" ht="15">
      <c r="A11" s="56" t="s">
        <v>143</v>
      </c>
      <c r="B11" s="42">
        <v>4.8421325815125427E-2</v>
      </c>
      <c r="C11" s="42">
        <v>4.094170071768756E-2</v>
      </c>
      <c r="D11" s="42">
        <v>4.973282525362864E-2</v>
      </c>
      <c r="E11" s="42">
        <v>6.1341764686929111E-2</v>
      </c>
    </row>
    <row r="12" spans="1:5" ht="15">
      <c r="A12" s="56" t="s">
        <v>144</v>
      </c>
      <c r="B12" s="42">
        <v>2.4831691693199251E-2</v>
      </c>
      <c r="C12" s="42">
        <v>3.0932476027859711E-2</v>
      </c>
      <c r="D12" s="42">
        <v>2.317169118353932E-2</v>
      </c>
      <c r="E12" s="42">
        <v>1.57691433547693E-2</v>
      </c>
    </row>
    <row r="13" spans="1:5" ht="15">
      <c r="A13" s="56" t="s">
        <v>145</v>
      </c>
      <c r="B13" s="42">
        <v>1.5759682081944629E-2</v>
      </c>
      <c r="C13" s="42">
        <v>1.992627259462856E-2</v>
      </c>
      <c r="D13" s="42">
        <v>1.4152102147647521E-2</v>
      </c>
      <c r="E13" s="42">
        <v>1.0755295441492769E-2</v>
      </c>
    </row>
    <row r="14" spans="1:5">
      <c r="A14" s="22"/>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1B121-6C13-4A09-9856-625252E46C25}">
  <dimension ref="A1:H15"/>
  <sheetViews>
    <sheetView workbookViewId="0">
      <selection activeCell="D22" sqref="D22"/>
    </sheetView>
  </sheetViews>
  <sheetFormatPr defaultRowHeight="14.25"/>
  <cols>
    <col min="1" max="1" width="32.140625" customWidth="1"/>
  </cols>
  <sheetData>
    <row r="1" spans="1:8" s="1" customFormat="1">
      <c r="A1" s="1" t="s">
        <v>146</v>
      </c>
    </row>
    <row r="2" spans="1:8" s="1" customFormat="1">
      <c r="A2" s="1" t="s">
        <v>1</v>
      </c>
      <c r="B2" t="s">
        <v>2</v>
      </c>
    </row>
    <row r="3" spans="1:8" s="1" customFormat="1">
      <c r="A3" s="1" t="s">
        <v>3</v>
      </c>
      <c r="B3" t="s">
        <v>147</v>
      </c>
    </row>
    <row r="4" spans="1:8" s="1" customFormat="1">
      <c r="B4" s="33" t="s">
        <v>148</v>
      </c>
    </row>
    <row r="5" spans="1:8" s="1" customFormat="1">
      <c r="B5" t="s">
        <v>149</v>
      </c>
    </row>
    <row r="6" spans="1:8" ht="14.65" thickBot="1"/>
    <row r="7" spans="1:8" ht="43.15" thickBot="1">
      <c r="A7" s="57"/>
      <c r="B7" s="58" t="s">
        <v>95</v>
      </c>
      <c r="C7" s="58" t="s">
        <v>99</v>
      </c>
      <c r="D7" s="58" t="s">
        <v>150</v>
      </c>
      <c r="E7" s="58" t="s">
        <v>151</v>
      </c>
      <c r="F7" s="58" t="s">
        <v>152</v>
      </c>
      <c r="G7" s="58" t="s">
        <v>97</v>
      </c>
      <c r="H7" s="58" t="s">
        <v>153</v>
      </c>
    </row>
    <row r="8" spans="1:8">
      <c r="A8" s="59" t="s">
        <v>154</v>
      </c>
      <c r="B8" s="60" t="s">
        <v>155</v>
      </c>
      <c r="C8" s="60" t="s">
        <v>155</v>
      </c>
      <c r="D8" s="60" t="s">
        <v>156</v>
      </c>
      <c r="E8" s="60" t="s">
        <v>157</v>
      </c>
      <c r="F8" s="60" t="s">
        <v>158</v>
      </c>
      <c r="G8" s="61" t="s">
        <v>159</v>
      </c>
      <c r="H8" s="60" t="s">
        <v>158</v>
      </c>
    </row>
    <row r="9" spans="1:8">
      <c r="A9" s="59" t="s">
        <v>160</v>
      </c>
      <c r="B9" s="62" t="s">
        <v>161</v>
      </c>
      <c r="C9" s="61" t="s">
        <v>162</v>
      </c>
      <c r="D9" s="62" t="s">
        <v>163</v>
      </c>
      <c r="E9" s="60" t="s">
        <v>164</v>
      </c>
      <c r="F9" s="61" t="s">
        <v>165</v>
      </c>
      <c r="G9" s="60" t="s">
        <v>166</v>
      </c>
      <c r="H9" s="60" t="s">
        <v>167</v>
      </c>
    </row>
    <row r="10" spans="1:8">
      <c r="A10" s="59" t="s">
        <v>168</v>
      </c>
      <c r="B10" s="62" t="s">
        <v>169</v>
      </c>
      <c r="C10" s="60" t="s">
        <v>170</v>
      </c>
      <c r="D10" s="60" t="s">
        <v>171</v>
      </c>
      <c r="E10" s="60" t="s">
        <v>172</v>
      </c>
      <c r="F10" s="60" t="s">
        <v>173</v>
      </c>
      <c r="G10" s="60" t="s">
        <v>171</v>
      </c>
      <c r="H10" s="60" t="s">
        <v>171</v>
      </c>
    </row>
    <row r="11" spans="1:8">
      <c r="A11" s="59" t="s">
        <v>174</v>
      </c>
      <c r="B11" s="60" t="s">
        <v>175</v>
      </c>
      <c r="C11" s="62" t="s">
        <v>176</v>
      </c>
      <c r="D11" s="60" t="s">
        <v>175</v>
      </c>
      <c r="E11" s="60" t="s">
        <v>177</v>
      </c>
      <c r="F11" s="60" t="s">
        <v>178</v>
      </c>
      <c r="G11" s="60" t="s">
        <v>178</v>
      </c>
      <c r="H11" s="60" t="s">
        <v>177</v>
      </c>
    </row>
    <row r="12" spans="1:8">
      <c r="A12" s="59" t="s">
        <v>179</v>
      </c>
      <c r="B12" s="61" t="s">
        <v>180</v>
      </c>
      <c r="C12" s="60" t="s">
        <v>156</v>
      </c>
      <c r="D12" s="61" t="s">
        <v>181</v>
      </c>
      <c r="E12" s="60" t="s">
        <v>158</v>
      </c>
      <c r="F12" s="62" t="s">
        <v>182</v>
      </c>
      <c r="G12" s="60" t="s">
        <v>155</v>
      </c>
      <c r="H12" s="60" t="s">
        <v>183</v>
      </c>
    </row>
    <row r="13" spans="1:8">
      <c r="A13" s="59" t="s">
        <v>184</v>
      </c>
      <c r="B13" s="61" t="s">
        <v>185</v>
      </c>
      <c r="C13" s="60" t="s">
        <v>175</v>
      </c>
      <c r="D13" s="60" t="s">
        <v>175</v>
      </c>
      <c r="E13" s="60" t="s">
        <v>177</v>
      </c>
      <c r="F13" s="60" t="s">
        <v>175</v>
      </c>
      <c r="G13" s="60" t="s">
        <v>175</v>
      </c>
      <c r="H13" s="60" t="s">
        <v>177</v>
      </c>
    </row>
    <row r="14" spans="1:8">
      <c r="A14" s="59" t="s">
        <v>186</v>
      </c>
      <c r="B14" s="61" t="s">
        <v>181</v>
      </c>
      <c r="C14" s="62" t="s">
        <v>187</v>
      </c>
      <c r="D14" s="61" t="s">
        <v>188</v>
      </c>
      <c r="E14" s="60" t="s">
        <v>189</v>
      </c>
      <c r="F14" s="62" t="s">
        <v>187</v>
      </c>
      <c r="G14" s="62" t="s">
        <v>190</v>
      </c>
      <c r="H14" s="60" t="s">
        <v>189</v>
      </c>
    </row>
    <row r="15" spans="1:8" ht="14.65" thickBot="1">
      <c r="A15" s="63" t="s">
        <v>191</v>
      </c>
      <c r="B15" s="64">
        <v>1094</v>
      </c>
      <c r="C15" s="65" t="s">
        <v>192</v>
      </c>
      <c r="D15" s="64">
        <v>1823</v>
      </c>
      <c r="E15" s="65" t="s">
        <v>193</v>
      </c>
      <c r="F15" s="65" t="s">
        <v>194</v>
      </c>
      <c r="G15" s="65" t="s">
        <v>195</v>
      </c>
      <c r="H15" s="65" t="s">
        <v>196</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E6327-841E-4AEB-8C17-75B7295731EB}">
  <dimension ref="A1:I51"/>
  <sheetViews>
    <sheetView workbookViewId="0">
      <selection activeCell="E34" sqref="E34"/>
    </sheetView>
  </sheetViews>
  <sheetFormatPr defaultRowHeight="14.25"/>
  <cols>
    <col min="1" max="1" width="22.140625" customWidth="1"/>
    <col min="2" max="2" width="18.42578125" customWidth="1"/>
  </cols>
  <sheetData>
    <row r="1" spans="1:2">
      <c r="A1" s="38" t="s">
        <v>197</v>
      </c>
    </row>
    <row r="2" spans="1:2">
      <c r="A2" s="1" t="s">
        <v>1</v>
      </c>
      <c r="B2" t="s">
        <v>2</v>
      </c>
    </row>
    <row r="3" spans="1:2">
      <c r="A3" s="1" t="s">
        <v>3</v>
      </c>
      <c r="B3" t="s">
        <v>198</v>
      </c>
    </row>
    <row r="5" spans="1:2">
      <c r="A5" s="12"/>
      <c r="B5" s="49" t="s">
        <v>199</v>
      </c>
    </row>
    <row r="6" spans="1:2">
      <c r="A6" s="66" t="s">
        <v>200</v>
      </c>
      <c r="B6" s="42">
        <v>0.93221395555886521</v>
      </c>
    </row>
    <row r="7" spans="1:2">
      <c r="A7" s="66" t="s">
        <v>201</v>
      </c>
      <c r="B7" s="42">
        <v>0.30989360903266178</v>
      </c>
    </row>
    <row r="8" spans="1:2">
      <c r="A8" s="66" t="s">
        <v>202</v>
      </c>
      <c r="B8" s="42">
        <v>0.23894746410504331</v>
      </c>
    </row>
    <row r="9" spans="1:2">
      <c r="A9" s="66" t="s">
        <v>203</v>
      </c>
      <c r="B9" s="42">
        <v>0.13635607190643359</v>
      </c>
    </row>
    <row r="10" spans="1:2">
      <c r="A10" s="66" t="s">
        <v>204</v>
      </c>
      <c r="B10" s="42">
        <v>3.0979467433936109E-2</v>
      </c>
    </row>
    <row r="11" spans="1:2">
      <c r="A11" s="66" t="s">
        <v>205</v>
      </c>
      <c r="B11" s="42">
        <v>2.7697551067816871E-2</v>
      </c>
    </row>
    <row r="12" spans="1:2">
      <c r="A12" s="12"/>
    </row>
    <row r="23" spans="1:9">
      <c r="A23" s="10"/>
      <c r="B23" s="10"/>
      <c r="C23" s="10"/>
      <c r="D23" s="10"/>
      <c r="F23" s="10"/>
      <c r="G23" s="10"/>
      <c r="H23" s="10"/>
      <c r="I23" s="10"/>
    </row>
    <row r="24" spans="1:9">
      <c r="A24" s="10"/>
      <c r="F24" s="10"/>
    </row>
    <row r="25" spans="1:9">
      <c r="A25" s="10"/>
      <c r="F25" s="10"/>
    </row>
    <row r="26" spans="1:9">
      <c r="A26" s="10"/>
      <c r="F26" s="10"/>
    </row>
    <row r="28" spans="1:9">
      <c r="A28" s="10"/>
      <c r="B28" s="10"/>
      <c r="C28" s="10"/>
      <c r="D28" s="10"/>
      <c r="F28" s="10"/>
      <c r="G28" s="10"/>
      <c r="H28" s="10"/>
      <c r="I28" s="10"/>
    </row>
    <row r="29" spans="1:9">
      <c r="A29" s="10"/>
      <c r="F29" s="10"/>
    </row>
    <row r="30" spans="1:9">
      <c r="A30" s="10"/>
      <c r="F30" s="10"/>
    </row>
    <row r="31" spans="1:9">
      <c r="A31" s="10"/>
      <c r="F31" s="10"/>
    </row>
    <row r="33" spans="1:9">
      <c r="A33" s="10"/>
      <c r="B33" s="10"/>
      <c r="C33" s="10"/>
      <c r="D33" s="10"/>
      <c r="F33" s="10"/>
      <c r="G33" s="10"/>
      <c r="H33" s="10"/>
      <c r="I33" s="10"/>
    </row>
    <row r="34" spans="1:9">
      <c r="A34" s="10"/>
      <c r="F34" s="10"/>
    </row>
    <row r="35" spans="1:9">
      <c r="A35" s="10"/>
      <c r="F35" s="10"/>
    </row>
    <row r="36" spans="1:9">
      <c r="A36" s="10"/>
      <c r="F36" s="10"/>
    </row>
    <row r="38" spans="1:9">
      <c r="A38" s="10"/>
      <c r="B38" s="10"/>
      <c r="C38" s="10"/>
      <c r="D38" s="10"/>
      <c r="F38" s="10"/>
      <c r="G38" s="10"/>
      <c r="H38" s="10"/>
      <c r="I38" s="10"/>
    </row>
    <row r="39" spans="1:9">
      <c r="A39" s="10"/>
      <c r="F39" s="10"/>
    </row>
    <row r="40" spans="1:9">
      <c r="A40" s="10"/>
      <c r="F40" s="10"/>
    </row>
    <row r="41" spans="1:9">
      <c r="A41" s="10"/>
      <c r="F41" s="10"/>
    </row>
    <row r="43" spans="1:9">
      <c r="A43" s="10"/>
      <c r="B43" s="10"/>
      <c r="C43" s="10"/>
      <c r="D43" s="10"/>
      <c r="F43" s="10"/>
      <c r="G43" s="10"/>
      <c r="H43" s="10"/>
      <c r="I43" s="10"/>
    </row>
    <row r="44" spans="1:9">
      <c r="A44" s="10"/>
      <c r="F44" s="10"/>
    </row>
    <row r="45" spans="1:9">
      <c r="A45" s="10"/>
      <c r="F45" s="10"/>
    </row>
    <row r="46" spans="1:9">
      <c r="A46" s="10"/>
      <c r="F46" s="10"/>
    </row>
    <row r="48" spans="1:9">
      <c r="A48" s="10"/>
      <c r="B48" s="10"/>
      <c r="C48" s="10"/>
      <c r="D48" s="10"/>
      <c r="F48" s="10"/>
      <c r="G48" s="10"/>
      <c r="H48" s="10"/>
      <c r="I48" s="10"/>
    </row>
    <row r="49" spans="1:6">
      <c r="A49" s="10"/>
      <c r="F49" s="10"/>
    </row>
    <row r="50" spans="1:6">
      <c r="A50" s="10"/>
      <c r="F50" s="10"/>
    </row>
    <row r="51" spans="1:6">
      <c r="A51" s="10"/>
      <c r="F51" s="10"/>
    </row>
  </sheetData>
  <sortState xmlns:xlrd2="http://schemas.microsoft.com/office/spreadsheetml/2017/richdata2" ref="B6:B11">
    <sortCondition descending="1" ref="B5:B11"/>
  </sortState>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E1FB5-9B15-4D90-9866-33377B6F95B0}">
  <dimension ref="A1:Q334"/>
  <sheetViews>
    <sheetView zoomScale="65" workbookViewId="0">
      <selection activeCell="F50" sqref="F50"/>
    </sheetView>
  </sheetViews>
  <sheetFormatPr defaultRowHeight="14.25"/>
  <cols>
    <col min="1" max="1" width="21" style="12" customWidth="1"/>
    <col min="2" max="4" width="11.5703125" customWidth="1"/>
    <col min="6" max="6" width="19" customWidth="1"/>
    <col min="7" max="7" width="17.42578125" customWidth="1"/>
    <col min="8" max="8" width="18.28515625" customWidth="1"/>
    <col min="18" max="18" width="12.140625" customWidth="1"/>
  </cols>
  <sheetData>
    <row r="1" spans="1:8">
      <c r="A1" s="35" t="s">
        <v>206</v>
      </c>
    </row>
    <row r="2" spans="1:8">
      <c r="A2" s="20" t="s">
        <v>1</v>
      </c>
      <c r="B2" t="s">
        <v>2</v>
      </c>
    </row>
    <row r="3" spans="1:8">
      <c r="A3" s="20" t="s">
        <v>3</v>
      </c>
      <c r="B3" t="s">
        <v>207</v>
      </c>
    </row>
    <row r="5" spans="1:8">
      <c r="A5"/>
    </row>
    <row r="6" spans="1:8">
      <c r="A6" s="1" t="s">
        <v>208</v>
      </c>
    </row>
    <row r="7" spans="1:8">
      <c r="A7"/>
      <c r="B7" s="10" t="s">
        <v>209</v>
      </c>
      <c r="F7" s="10"/>
      <c r="G7" s="10"/>
      <c r="H7" s="10"/>
    </row>
    <row r="8" spans="1:8">
      <c r="A8" s="46" t="s">
        <v>200</v>
      </c>
      <c r="B8" s="44">
        <f>SUM(D49:D50)</f>
        <v>0.41832222151965609</v>
      </c>
      <c r="D8" s="11"/>
      <c r="F8" s="15"/>
      <c r="G8" s="11"/>
      <c r="H8" s="11"/>
    </row>
    <row r="9" spans="1:8">
      <c r="A9" s="46" t="s">
        <v>202</v>
      </c>
      <c r="B9" s="44">
        <f>SUM(D77:D78)</f>
        <v>0.26067144417535948</v>
      </c>
      <c r="D9" s="11"/>
      <c r="F9" s="15"/>
      <c r="G9" s="11"/>
      <c r="H9" s="11"/>
    </row>
    <row r="10" spans="1:8" ht="28.5">
      <c r="A10" s="46" t="s">
        <v>204</v>
      </c>
      <c r="B10" s="44">
        <f>SUM(D105:D106)</f>
        <v>0.31314018043787345</v>
      </c>
      <c r="D10" s="11"/>
      <c r="F10" s="15"/>
      <c r="G10" s="11"/>
      <c r="H10" s="11"/>
    </row>
    <row r="11" spans="1:8">
      <c r="A11" s="46" t="s">
        <v>203</v>
      </c>
      <c r="B11" s="44">
        <f>SUM(D91:D92)</f>
        <v>0.43690210919702954</v>
      </c>
      <c r="D11" s="11"/>
      <c r="F11" s="15"/>
      <c r="G11" s="11"/>
      <c r="H11" s="11"/>
    </row>
    <row r="12" spans="1:8">
      <c r="A12" s="46" t="s">
        <v>210</v>
      </c>
      <c r="B12" s="44">
        <f>SUM(D63:D64)</f>
        <v>0.46158010110867254</v>
      </c>
      <c r="D12" s="11"/>
      <c r="F12" s="15"/>
      <c r="G12" s="11"/>
      <c r="H12" s="11"/>
    </row>
    <row r="13" spans="1:8">
      <c r="A13" s="46" t="s">
        <v>205</v>
      </c>
      <c r="B13" s="44">
        <f>SUM(D119:D120)</f>
        <v>0.30048622236290989</v>
      </c>
      <c r="D13" s="11"/>
      <c r="F13" s="15"/>
      <c r="G13" s="11"/>
      <c r="H13" s="11"/>
    </row>
    <row r="14" spans="1:8">
      <c r="A14"/>
    </row>
    <row r="30" spans="13:15">
      <c r="M30" s="10"/>
      <c r="N30" s="10"/>
      <c r="O30" s="10"/>
    </row>
    <row r="40" spans="1:17">
      <c r="A40" s="32" t="s">
        <v>200</v>
      </c>
      <c r="N40" s="10"/>
      <c r="O40" s="10"/>
      <c r="P40" s="10"/>
      <c r="Q40" s="10"/>
    </row>
    <row r="41" spans="1:17">
      <c r="A41" s="18"/>
      <c r="B41" s="34" t="s">
        <v>92</v>
      </c>
      <c r="C41" s="34" t="s">
        <v>93</v>
      </c>
      <c r="D41" s="34" t="s">
        <v>13</v>
      </c>
      <c r="N41" s="10"/>
      <c r="O41" s="9"/>
      <c r="P41" s="9"/>
      <c r="Q41" s="9"/>
    </row>
    <row r="42" spans="1:17" ht="28.5">
      <c r="A42" s="67" t="s">
        <v>211</v>
      </c>
      <c r="B42" s="42">
        <v>5.016094833883817E-2</v>
      </c>
      <c r="C42" s="42">
        <v>1.826313724524781E-2</v>
      </c>
      <c r="D42" s="42">
        <v>3.3643903672263012E-2</v>
      </c>
      <c r="F42" s="10"/>
      <c r="N42" s="10"/>
      <c r="O42" s="9"/>
      <c r="P42" s="9"/>
      <c r="Q42" s="9"/>
    </row>
    <row r="43" spans="1:17">
      <c r="A43" s="68" t="s">
        <v>212</v>
      </c>
      <c r="B43" s="42">
        <v>2.2326470491875361E-2</v>
      </c>
      <c r="C43" s="42">
        <v>1.474498731575339E-2</v>
      </c>
      <c r="D43" s="42">
        <v>1.8400693394146621E-2</v>
      </c>
      <c r="E43" s="10"/>
      <c r="N43" s="10"/>
      <c r="O43" s="9"/>
      <c r="P43" s="9"/>
      <c r="Q43" s="9"/>
    </row>
    <row r="44" spans="1:17">
      <c r="A44" s="68" t="s">
        <v>213</v>
      </c>
      <c r="B44" s="42">
        <v>3.3005090188551217E-2</v>
      </c>
      <c r="C44" s="42">
        <v>3.3201650499479797E-2</v>
      </c>
      <c r="D44" s="42">
        <v>3.3106871324120601E-2</v>
      </c>
      <c r="N44" s="10"/>
      <c r="O44" s="9"/>
      <c r="P44" s="9"/>
      <c r="Q44" s="9"/>
    </row>
    <row r="45" spans="1:17">
      <c r="A45" s="68" t="s">
        <v>214</v>
      </c>
      <c r="B45" s="42">
        <v>3.0204848062762781E-2</v>
      </c>
      <c r="C45" s="42">
        <v>3.0734626942570321E-2</v>
      </c>
      <c r="D45" s="42">
        <v>3.047917351398308E-2</v>
      </c>
      <c r="N45" s="10"/>
      <c r="O45" s="9"/>
      <c r="P45" s="9"/>
      <c r="Q45" s="9"/>
    </row>
    <row r="46" spans="1:17">
      <c r="A46" s="68" t="s">
        <v>215</v>
      </c>
      <c r="B46" s="42">
        <v>0.1075360811396506</v>
      </c>
      <c r="C46" s="42">
        <v>0.13446251855361521</v>
      </c>
      <c r="D46" s="42">
        <v>0.1214788927066663</v>
      </c>
      <c r="N46" s="10"/>
      <c r="O46" s="9"/>
      <c r="P46" s="9"/>
      <c r="Q46" s="9"/>
    </row>
    <row r="47" spans="1:17">
      <c r="A47" s="68" t="s">
        <v>216</v>
      </c>
      <c r="B47" s="42">
        <v>0.1195259629269113</v>
      </c>
      <c r="C47" s="42">
        <v>0.1274915182948774</v>
      </c>
      <c r="D47" s="42">
        <v>0.12365061691714101</v>
      </c>
      <c r="N47" s="10"/>
      <c r="O47" s="9"/>
      <c r="P47" s="9"/>
      <c r="Q47" s="9"/>
    </row>
    <row r="48" spans="1:17">
      <c r="A48" s="68" t="s">
        <v>217</v>
      </c>
      <c r="B48" s="42">
        <v>0.2003273461218906</v>
      </c>
      <c r="C48" s="42">
        <v>0.18808843380879151</v>
      </c>
      <c r="D48" s="42">
        <v>0.19398989993310259</v>
      </c>
      <c r="N48" s="10"/>
      <c r="O48" s="9"/>
      <c r="P48" s="9"/>
      <c r="Q48" s="9"/>
    </row>
    <row r="49" spans="1:17">
      <c r="A49" s="68" t="s">
        <v>218</v>
      </c>
      <c r="B49" s="42">
        <v>0.22066058795643309</v>
      </c>
      <c r="C49" s="42">
        <v>0.2255848230441693</v>
      </c>
      <c r="D49" s="42">
        <v>0.223210412163938</v>
      </c>
      <c r="N49" s="10"/>
      <c r="O49" s="9"/>
      <c r="P49" s="9"/>
      <c r="Q49" s="9"/>
    </row>
    <row r="50" spans="1:17" ht="28.5">
      <c r="A50" s="67" t="s">
        <v>219</v>
      </c>
      <c r="B50" s="42">
        <v>0.20122087765268989</v>
      </c>
      <c r="C50" s="42">
        <v>0.1894230100299796</v>
      </c>
      <c r="D50" s="42">
        <v>0.19511180935571809</v>
      </c>
      <c r="N50" s="10"/>
      <c r="O50" s="9"/>
      <c r="P50" s="9"/>
      <c r="Q50" s="9"/>
    </row>
    <row r="51" spans="1:17">
      <c r="A51" s="67" t="s">
        <v>220</v>
      </c>
      <c r="B51" s="42">
        <v>1.503178712039694E-2</v>
      </c>
      <c r="C51" s="42">
        <v>3.8005294265515688E-2</v>
      </c>
      <c r="D51" s="42">
        <v>2.692772701892052E-2</v>
      </c>
      <c r="N51" s="10"/>
    </row>
    <row r="52" spans="1:17">
      <c r="A52" s="67" t="s">
        <v>221</v>
      </c>
      <c r="B52" s="48">
        <v>1424.475337875509</v>
      </c>
      <c r="C52" s="48">
        <v>1529.710687290529</v>
      </c>
      <c r="D52" s="48">
        <v>2954.1860251660378</v>
      </c>
      <c r="G52" s="10"/>
      <c r="H52" s="10"/>
      <c r="I52" s="10"/>
      <c r="J52" s="10"/>
    </row>
    <row r="53" spans="1:17">
      <c r="A53" s="18"/>
      <c r="B53" s="41"/>
      <c r="C53" s="41"/>
      <c r="D53" s="41"/>
      <c r="G53" s="10"/>
      <c r="H53" s="9"/>
      <c r="I53" s="9"/>
      <c r="J53" s="9"/>
    </row>
    <row r="54" spans="1:17">
      <c r="A54" s="32" t="s">
        <v>210</v>
      </c>
      <c r="B54" s="41"/>
      <c r="C54" s="41"/>
      <c r="D54" s="41"/>
      <c r="G54" s="10"/>
      <c r="H54" s="9"/>
      <c r="I54" s="9"/>
      <c r="J54" s="9"/>
    </row>
    <row r="55" spans="1:17">
      <c r="A55" s="18"/>
      <c r="B55" s="34" t="s">
        <v>92</v>
      </c>
      <c r="C55" s="34" t="s">
        <v>93</v>
      </c>
      <c r="D55" s="34" t="s">
        <v>13</v>
      </c>
      <c r="G55" s="10"/>
      <c r="H55" s="9"/>
      <c r="I55" s="9"/>
      <c r="J55" s="9"/>
    </row>
    <row r="56" spans="1:17" ht="28.5">
      <c r="A56" s="67" t="s">
        <v>211</v>
      </c>
      <c r="B56" s="69">
        <v>3.1577955852002612E-2</v>
      </c>
      <c r="C56" s="69">
        <v>0</v>
      </c>
      <c r="D56" s="69">
        <v>2.005238219594508E-2</v>
      </c>
      <c r="J56" s="9"/>
    </row>
    <row r="57" spans="1:17">
      <c r="A57" s="68" t="s">
        <v>212</v>
      </c>
      <c r="B57" s="42">
        <v>0</v>
      </c>
      <c r="C57" s="42">
        <v>0</v>
      </c>
      <c r="D57" s="42">
        <v>0</v>
      </c>
      <c r="G57" s="10"/>
      <c r="H57" s="9"/>
      <c r="I57" s="9"/>
      <c r="J57" s="9"/>
    </row>
    <row r="58" spans="1:17">
      <c r="A58" s="68" t="s">
        <v>213</v>
      </c>
      <c r="B58" s="42">
        <v>5.0832806981272627E-2</v>
      </c>
      <c r="C58" s="42">
        <v>4.6050328287743678E-2</v>
      </c>
      <c r="D58" s="42">
        <v>4.9087259843923703E-2</v>
      </c>
      <c r="G58" s="10"/>
      <c r="H58" s="9"/>
      <c r="I58" s="9"/>
      <c r="J58" s="9"/>
    </row>
    <row r="59" spans="1:17">
      <c r="A59" s="68" t="s">
        <v>214</v>
      </c>
      <c r="B59" s="42">
        <v>0</v>
      </c>
      <c r="C59" s="42">
        <v>5.7253215869303042E-2</v>
      </c>
      <c r="D59" s="42">
        <v>2.089673440676389E-2</v>
      </c>
      <c r="G59" s="10"/>
      <c r="H59" s="9"/>
      <c r="I59" s="9"/>
      <c r="J59" s="9"/>
    </row>
    <row r="60" spans="1:17">
      <c r="A60" s="68" t="s">
        <v>215</v>
      </c>
      <c r="B60" s="42">
        <v>0.25203397544529738</v>
      </c>
      <c r="C60" s="42">
        <v>1.719661840870762E-2</v>
      </c>
      <c r="D60" s="42">
        <v>0.16632116780175121</v>
      </c>
      <c r="G60" s="10"/>
      <c r="H60" s="9"/>
      <c r="I60" s="9"/>
      <c r="J60" s="9"/>
    </row>
    <row r="61" spans="1:17">
      <c r="A61" s="68" t="s">
        <v>216</v>
      </c>
      <c r="B61" s="42">
        <v>0.15365081424818819</v>
      </c>
      <c r="C61" s="42">
        <v>0.19085545586024341</v>
      </c>
      <c r="D61" s="42">
        <v>0.16723006045578501</v>
      </c>
      <c r="G61" s="10"/>
      <c r="H61" s="9"/>
      <c r="I61" s="9"/>
      <c r="J61" s="9"/>
    </row>
    <row r="62" spans="1:17">
      <c r="A62" s="68" t="s">
        <v>217</v>
      </c>
      <c r="B62" s="42">
        <v>7.8711661855764323E-2</v>
      </c>
      <c r="C62" s="42">
        <v>0.15946737890479601</v>
      </c>
      <c r="D62" s="42">
        <v>0.10818652619969329</v>
      </c>
      <c r="G62" s="10"/>
      <c r="H62" s="9"/>
      <c r="I62" s="9"/>
      <c r="J62" s="9"/>
    </row>
    <row r="63" spans="1:17">
      <c r="A63" s="68" t="s">
        <v>218</v>
      </c>
      <c r="B63" s="42">
        <v>0.19626478497152419</v>
      </c>
      <c r="C63" s="42">
        <v>0.1641592502337062</v>
      </c>
      <c r="D63" s="42">
        <v>0.18454665137471729</v>
      </c>
      <c r="G63" s="10"/>
      <c r="H63" s="9"/>
      <c r="I63" s="9"/>
      <c r="J63" s="9"/>
    </row>
    <row r="64" spans="1:17" ht="28.5">
      <c r="A64" s="67" t="s">
        <v>219</v>
      </c>
      <c r="B64" s="42">
        <v>0.2369280006459506</v>
      </c>
      <c r="C64" s="42">
        <v>0.34680956823804487</v>
      </c>
      <c r="D64" s="42">
        <v>0.27703344973395522</v>
      </c>
      <c r="G64" s="10"/>
    </row>
    <row r="65" spans="1:5">
      <c r="A65" s="67" t="s">
        <v>220</v>
      </c>
      <c r="B65" s="42">
        <v>0</v>
      </c>
      <c r="C65" s="42">
        <v>1.8208184197455131E-2</v>
      </c>
      <c r="D65" s="42">
        <v>6.6457679874653139E-3</v>
      </c>
    </row>
    <row r="66" spans="1:5">
      <c r="A66" s="67" t="s">
        <v>221</v>
      </c>
      <c r="B66" s="48">
        <v>62.341629120884363</v>
      </c>
      <c r="C66" s="48">
        <v>35.832303177258957</v>
      </c>
      <c r="D66" s="48">
        <v>98.173932298143328</v>
      </c>
    </row>
    <row r="67" spans="1:5">
      <c r="A67" s="67"/>
      <c r="B67" s="48"/>
      <c r="C67" s="48"/>
      <c r="D67" s="48"/>
    </row>
    <row r="68" spans="1:5">
      <c r="A68" s="32" t="s">
        <v>202</v>
      </c>
      <c r="B68" s="41"/>
      <c r="C68" s="41"/>
      <c r="D68" s="41"/>
    </row>
    <row r="69" spans="1:5">
      <c r="A69" s="18"/>
      <c r="B69" s="34" t="s">
        <v>92</v>
      </c>
      <c r="C69" s="34" t="s">
        <v>93</v>
      </c>
      <c r="D69" s="34" t="s">
        <v>13</v>
      </c>
    </row>
    <row r="70" spans="1:5" ht="28.5">
      <c r="A70" s="67" t="s">
        <v>211</v>
      </c>
      <c r="B70" s="42">
        <v>5.5283888166279237E-2</v>
      </c>
      <c r="C70" s="42">
        <v>2.987852147155539E-2</v>
      </c>
      <c r="D70" s="42">
        <v>4.2932089696040482E-2</v>
      </c>
    </row>
    <row r="71" spans="1:5">
      <c r="A71" s="68" t="s">
        <v>212</v>
      </c>
      <c r="B71" s="42">
        <v>2.4132947274574532E-2</v>
      </c>
      <c r="C71" s="42">
        <v>2.9559442420043842E-2</v>
      </c>
      <c r="D71" s="42">
        <v>2.677124709689066E-2</v>
      </c>
    </row>
    <row r="72" spans="1:5">
      <c r="A72" s="68" t="s">
        <v>213</v>
      </c>
      <c r="B72" s="42">
        <v>5.2378128418731337E-2</v>
      </c>
      <c r="C72" s="42">
        <v>4.9322599730008437E-2</v>
      </c>
      <c r="D72" s="42">
        <v>5.0892565347091988E-2</v>
      </c>
      <c r="E72" s="10"/>
    </row>
    <row r="73" spans="1:5">
      <c r="A73" s="68" t="s">
        <v>214</v>
      </c>
      <c r="B73" s="42">
        <v>5.2398196682973047E-2</v>
      </c>
      <c r="C73" s="42">
        <v>6.7547171589292632E-2</v>
      </c>
      <c r="D73" s="42">
        <v>5.9763454871213408E-2</v>
      </c>
    </row>
    <row r="74" spans="1:5">
      <c r="A74" s="68" t="s">
        <v>215</v>
      </c>
      <c r="B74" s="42">
        <v>0.1586447686227237</v>
      </c>
      <c r="C74" s="42">
        <v>0.147093160046053</v>
      </c>
      <c r="D74" s="42">
        <v>0.1530285087646934</v>
      </c>
    </row>
    <row r="75" spans="1:5">
      <c r="A75" s="68" t="s">
        <v>216</v>
      </c>
      <c r="B75" s="42">
        <v>0.17464800156418661</v>
      </c>
      <c r="C75" s="42">
        <v>0.16768781240847519</v>
      </c>
      <c r="D75" s="42">
        <v>0.1712640372703769</v>
      </c>
    </row>
    <row r="76" spans="1:5">
      <c r="A76" s="68" t="s">
        <v>217</v>
      </c>
      <c r="B76" s="42">
        <v>0.21114849482521059</v>
      </c>
      <c r="C76" s="42">
        <v>0.19874595858087921</v>
      </c>
      <c r="D76" s="42">
        <v>0.20511852367578301</v>
      </c>
    </row>
    <row r="77" spans="1:5">
      <c r="A77" s="68" t="s">
        <v>218</v>
      </c>
      <c r="B77" s="42">
        <v>0.14349985751571659</v>
      </c>
      <c r="C77" s="42">
        <v>0.17152339148096629</v>
      </c>
      <c r="D77" s="42">
        <v>0.15712457894256929</v>
      </c>
    </row>
    <row r="78" spans="1:5" ht="28.5">
      <c r="A78" s="67" t="s">
        <v>219</v>
      </c>
      <c r="B78" s="42">
        <v>9.9316571161853121E-2</v>
      </c>
      <c r="C78" s="42">
        <v>0.1080175042573551</v>
      </c>
      <c r="D78" s="42">
        <v>0.10354686523279021</v>
      </c>
    </row>
    <row r="79" spans="1:5">
      <c r="A79" s="67" t="s">
        <v>220</v>
      </c>
      <c r="B79" s="42">
        <v>2.8549145767751211E-2</v>
      </c>
      <c r="C79" s="42">
        <v>3.0624438015370872E-2</v>
      </c>
      <c r="D79" s="42">
        <v>2.955812910255072E-2</v>
      </c>
    </row>
    <row r="80" spans="1:5">
      <c r="A80" s="67" t="s">
        <v>221</v>
      </c>
      <c r="B80" s="48">
        <v>504.58999441824471</v>
      </c>
      <c r="C80" s="48">
        <v>477.46285260625848</v>
      </c>
      <c r="D80" s="48">
        <v>982.05284702450308</v>
      </c>
    </row>
    <row r="81" spans="1:6">
      <c r="A81" s="18"/>
      <c r="B81" s="41"/>
      <c r="C81" s="41"/>
      <c r="D81" s="41"/>
    </row>
    <row r="82" spans="1:6">
      <c r="A82" s="32" t="s">
        <v>203</v>
      </c>
      <c r="B82" s="41"/>
      <c r="C82" s="41"/>
      <c r="D82" s="41"/>
    </row>
    <row r="83" spans="1:6">
      <c r="A83" s="18"/>
      <c r="B83" s="34" t="s">
        <v>92</v>
      </c>
      <c r="C83" s="34" t="s">
        <v>93</v>
      </c>
      <c r="D83" s="34" t="s">
        <v>13</v>
      </c>
    </row>
    <row r="84" spans="1:6" ht="28.5">
      <c r="A84" s="67" t="s">
        <v>211</v>
      </c>
      <c r="B84" s="42">
        <v>1.9372094672714391E-2</v>
      </c>
      <c r="C84" s="42">
        <v>6.7475996010271074E-3</v>
      </c>
      <c r="D84" s="42">
        <v>1.42901905484627E-2</v>
      </c>
      <c r="F84" s="10"/>
    </row>
    <row r="85" spans="1:6">
      <c r="A85" s="68" t="s">
        <v>212</v>
      </c>
      <c r="B85" s="42">
        <v>7.3649572485070354E-3</v>
      </c>
      <c r="C85" s="42">
        <v>5.8634313774442552E-3</v>
      </c>
      <c r="D85" s="42">
        <v>6.7605282813685734E-3</v>
      </c>
    </row>
    <row r="86" spans="1:6">
      <c r="A86" s="68" t="s">
        <v>213</v>
      </c>
      <c r="B86" s="42">
        <v>1.6227441833598678E-2</v>
      </c>
      <c r="C86" s="42">
        <v>1.1286660512482879E-2</v>
      </c>
      <c r="D86" s="42">
        <v>1.4238564113719441E-2</v>
      </c>
    </row>
    <row r="87" spans="1:6">
      <c r="A87" s="68" t="s">
        <v>214</v>
      </c>
      <c r="B87" s="42">
        <v>3.4987354669125947E-2</v>
      </c>
      <c r="C87" s="42">
        <v>6.4091400594627479E-2</v>
      </c>
      <c r="D87" s="42">
        <v>4.670298924946796E-2</v>
      </c>
    </row>
    <row r="88" spans="1:6">
      <c r="A88" s="68" t="s">
        <v>215</v>
      </c>
      <c r="B88" s="42">
        <v>8.7904944982040531E-2</v>
      </c>
      <c r="C88" s="42">
        <v>0.1081922302726063</v>
      </c>
      <c r="D88" s="42">
        <v>9.6071452886123981E-2</v>
      </c>
    </row>
    <row r="89" spans="1:6">
      <c r="A89" s="68" t="s">
        <v>216</v>
      </c>
      <c r="B89" s="42">
        <v>0.109585053917217</v>
      </c>
      <c r="C89" s="42">
        <v>0.1192780465294912</v>
      </c>
      <c r="D89" s="42">
        <v>0.1134869017814638</v>
      </c>
    </row>
    <row r="90" spans="1:6">
      <c r="A90" s="68" t="s">
        <v>217</v>
      </c>
      <c r="B90" s="42">
        <v>0.28226211599161599</v>
      </c>
      <c r="C90" s="42">
        <v>0.2161710296774208</v>
      </c>
      <c r="D90" s="42">
        <v>0.25565760133901583</v>
      </c>
    </row>
    <row r="91" spans="1:6">
      <c r="A91" s="68" t="s">
        <v>218</v>
      </c>
      <c r="B91" s="42">
        <v>0.25855175649830858</v>
      </c>
      <c r="C91" s="42">
        <v>0.2395637282400703</v>
      </c>
      <c r="D91" s="42">
        <v>0.25090825562409491</v>
      </c>
    </row>
    <row r="92" spans="1:6" ht="28.5">
      <c r="A92" s="67" t="s">
        <v>219</v>
      </c>
      <c r="B92" s="42">
        <v>0.16628479920861541</v>
      </c>
      <c r="C92" s="42">
        <v>0.21524614393422101</v>
      </c>
      <c r="D92" s="42">
        <v>0.1859938535729346</v>
      </c>
    </row>
    <row r="93" spans="1:6">
      <c r="A93" s="67" t="s">
        <v>220</v>
      </c>
      <c r="B93" s="42">
        <v>1.745948097825633E-2</v>
      </c>
      <c r="C93" s="42">
        <v>1.3559729260608749E-2</v>
      </c>
      <c r="D93" s="42">
        <v>1.588966260334828E-2</v>
      </c>
    </row>
    <row r="94" spans="1:6">
      <c r="A94" s="67" t="s">
        <v>221</v>
      </c>
      <c r="B94" s="48">
        <v>258.16850469640349</v>
      </c>
      <c r="C94" s="48">
        <v>173.94388717508389</v>
      </c>
      <c r="D94" s="48">
        <v>432.11239187148738</v>
      </c>
    </row>
    <row r="95" spans="1:6">
      <c r="A95" s="15"/>
      <c r="B95" s="41"/>
      <c r="C95" s="41"/>
      <c r="D95" s="41"/>
    </row>
    <row r="96" spans="1:6" ht="28.5">
      <c r="A96" s="32" t="s">
        <v>204</v>
      </c>
      <c r="B96" s="41"/>
      <c r="C96" s="41"/>
      <c r="D96" s="41"/>
    </row>
    <row r="97" spans="1:4">
      <c r="A97" s="18"/>
      <c r="B97" s="34" t="s">
        <v>92</v>
      </c>
      <c r="C97" s="34" t="s">
        <v>93</v>
      </c>
      <c r="D97" s="34" t="s">
        <v>13</v>
      </c>
    </row>
    <row r="98" spans="1:4" ht="28.5">
      <c r="A98" s="67" t="s">
        <v>211</v>
      </c>
      <c r="B98" s="42">
        <v>2.7496977000421051E-2</v>
      </c>
      <c r="C98" s="42">
        <v>1.34577682554884E-2</v>
      </c>
      <c r="D98" s="42">
        <v>2.1545930974076831E-2</v>
      </c>
    </row>
    <row r="99" spans="1:4">
      <c r="A99" s="68" t="s">
        <v>212</v>
      </c>
      <c r="B99" s="42">
        <v>4.5126354107306284E-3</v>
      </c>
      <c r="C99" s="42">
        <v>1.5431823185212169E-2</v>
      </c>
      <c r="D99" s="42">
        <v>9.1411433413993732E-3</v>
      </c>
    </row>
    <row r="100" spans="1:4">
      <c r="A100" s="68" t="s">
        <v>213</v>
      </c>
      <c r="B100" s="42">
        <v>1.4896920244890231E-2</v>
      </c>
      <c r="C100" s="42">
        <v>2.4914765248125061E-2</v>
      </c>
      <c r="D100" s="42">
        <v>1.9143360181938039E-2</v>
      </c>
    </row>
    <row r="101" spans="1:4">
      <c r="A101" s="68" t="s">
        <v>214</v>
      </c>
      <c r="B101" s="42">
        <v>2.6780910080593068E-2</v>
      </c>
      <c r="C101" s="42">
        <v>3.7524141759683348E-2</v>
      </c>
      <c r="D101" s="42">
        <v>3.1334832410227338E-2</v>
      </c>
    </row>
    <row r="102" spans="1:4">
      <c r="A102" s="68" t="s">
        <v>215</v>
      </c>
      <c r="B102" s="42">
        <v>9.3472584107469253E-2</v>
      </c>
      <c r="C102" s="42">
        <v>0.15259221344171239</v>
      </c>
      <c r="D102" s="42">
        <v>0.1185326599009487</v>
      </c>
    </row>
    <row r="103" spans="1:4">
      <c r="A103" s="68" t="s">
        <v>216</v>
      </c>
      <c r="B103" s="42">
        <v>0.21716692046504971</v>
      </c>
      <c r="C103" s="42">
        <v>0.16979989581155711</v>
      </c>
      <c r="D103" s="42">
        <v>0.19708862766627211</v>
      </c>
    </row>
    <row r="104" spans="1:4">
      <c r="A104" s="68" t="s">
        <v>217</v>
      </c>
      <c r="B104" s="42">
        <v>0.27601162799101531</v>
      </c>
      <c r="C104" s="42">
        <v>0.25520173988780409</v>
      </c>
      <c r="D104" s="42">
        <v>0.26719057516993078</v>
      </c>
    </row>
    <row r="105" spans="1:4">
      <c r="A105" s="68" t="s">
        <v>218</v>
      </c>
      <c r="B105" s="42">
        <v>0.2166389014031718</v>
      </c>
      <c r="C105" s="42">
        <v>0.2145377810418424</v>
      </c>
      <c r="D105" s="42">
        <v>0.2157482626069025</v>
      </c>
    </row>
    <row r="106" spans="1:4" ht="28.5">
      <c r="A106" s="67" t="s">
        <v>219</v>
      </c>
      <c r="B106" s="42">
        <v>9.0938539663399709E-2</v>
      </c>
      <c r="C106" s="42">
        <v>0.106162808271549</v>
      </c>
      <c r="D106" s="42">
        <v>9.7391917830970967E-2</v>
      </c>
    </row>
    <row r="107" spans="1:4">
      <c r="A107" s="67" t="s">
        <v>220</v>
      </c>
      <c r="B107" s="42">
        <v>3.2083983633259233E-2</v>
      </c>
      <c r="C107" s="42">
        <v>1.0377063097026049E-2</v>
      </c>
      <c r="D107" s="42">
        <v>2.288268991733337E-2</v>
      </c>
    </row>
    <row r="108" spans="1:4">
      <c r="A108" s="67" t="s">
        <v>221</v>
      </c>
      <c r="B108" s="48">
        <v>436.2464575445224</v>
      </c>
      <c r="C108" s="48">
        <v>320.97805620435832</v>
      </c>
      <c r="D108" s="48">
        <v>757.22451374888067</v>
      </c>
    </row>
    <row r="109" spans="1:4">
      <c r="A109" s="15"/>
      <c r="B109" s="41"/>
      <c r="C109" s="41"/>
      <c r="D109" s="41"/>
    </row>
    <row r="110" spans="1:4">
      <c r="A110" s="32" t="s">
        <v>205</v>
      </c>
      <c r="B110" s="41"/>
      <c r="C110" s="41"/>
      <c r="D110" s="41"/>
    </row>
    <row r="111" spans="1:4">
      <c r="A111" s="18"/>
      <c r="B111" s="34" t="s">
        <v>92</v>
      </c>
      <c r="C111" s="34" t="s">
        <v>93</v>
      </c>
      <c r="D111" s="34" t="s">
        <v>13</v>
      </c>
    </row>
    <row r="112" spans="1:4" ht="28.5">
      <c r="A112" s="67" t="s">
        <v>211</v>
      </c>
      <c r="B112" s="42">
        <v>6.8331884249392336E-2</v>
      </c>
      <c r="C112" s="42"/>
      <c r="D112" s="42">
        <v>4.5787306072334541E-2</v>
      </c>
    </row>
    <row r="113" spans="1:4">
      <c r="A113" s="68" t="s">
        <v>212</v>
      </c>
      <c r="B113" s="42">
        <v>2.473233548033742E-2</v>
      </c>
      <c r="C113" s="42">
        <v>1.727856076785101E-2</v>
      </c>
      <c r="D113" s="42">
        <v>2.227312908546444E-2</v>
      </c>
    </row>
    <row r="114" spans="1:4">
      <c r="A114" s="68" t="s">
        <v>213</v>
      </c>
      <c r="B114" s="42">
        <v>1.496698873314071E-2</v>
      </c>
      <c r="C114" s="42">
        <v>8.2340290717986889E-2</v>
      </c>
      <c r="D114" s="42">
        <v>3.719530411370766E-2</v>
      </c>
    </row>
    <row r="115" spans="1:4">
      <c r="A115" s="68" t="s">
        <v>214</v>
      </c>
      <c r="B115" s="42">
        <v>0.1473817433367072</v>
      </c>
      <c r="C115" s="42">
        <v>8.3605939199279139E-2</v>
      </c>
      <c r="D115" s="42">
        <v>0.12634034197664221</v>
      </c>
    </row>
    <row r="116" spans="1:4">
      <c r="A116" s="68" t="s">
        <v>215</v>
      </c>
      <c r="B116" s="42">
        <v>0.1641129687190504</v>
      </c>
      <c r="C116" s="42">
        <v>0.1231702638795123</v>
      </c>
      <c r="D116" s="42">
        <v>0.15060483821490181</v>
      </c>
    </row>
    <row r="117" spans="1:4">
      <c r="A117" s="68" t="s">
        <v>216</v>
      </c>
      <c r="B117" s="42">
        <v>6.4431659693815563E-2</v>
      </c>
      <c r="C117" s="42">
        <v>2.903268373917826E-2</v>
      </c>
      <c r="D117" s="42">
        <v>5.2752558648036817E-2</v>
      </c>
    </row>
    <row r="118" spans="1:4">
      <c r="A118" s="68" t="s">
        <v>217</v>
      </c>
      <c r="B118" s="42">
        <v>0.26824811875979149</v>
      </c>
      <c r="C118" s="42">
        <v>0.17340267351523081</v>
      </c>
      <c r="D118" s="42">
        <v>0.2369559836380695</v>
      </c>
    </row>
    <row r="119" spans="1:4">
      <c r="A119" s="68" t="s">
        <v>218</v>
      </c>
      <c r="B119" s="42">
        <v>0.13436938814111829</v>
      </c>
      <c r="C119" s="42">
        <v>0.24428016199264621</v>
      </c>
      <c r="D119" s="42">
        <v>0.17063199176775151</v>
      </c>
    </row>
    <row r="120" spans="1:4" ht="28.5">
      <c r="A120" s="67" t="s">
        <v>219</v>
      </c>
      <c r="B120" s="42">
        <v>8.8692577406309106E-2</v>
      </c>
      <c r="C120" s="42">
        <v>0.21345221136904799</v>
      </c>
      <c r="D120" s="42">
        <v>0.12985423059515841</v>
      </c>
    </row>
    <row r="121" spans="1:4">
      <c r="A121" s="67" t="s">
        <v>220</v>
      </c>
      <c r="B121" s="42">
        <v>2.473233548033742E-2</v>
      </c>
      <c r="C121" s="42">
        <v>3.3437214819267258E-2</v>
      </c>
      <c r="D121" s="42">
        <v>2.7604315887933231E-2</v>
      </c>
    </row>
    <row r="122" spans="1:4">
      <c r="A122" s="67" t="s">
        <v>221</v>
      </c>
      <c r="B122" s="48">
        <v>58.814621529621292</v>
      </c>
      <c r="C122" s="48">
        <v>28.958917804290209</v>
      </c>
      <c r="D122" s="48">
        <v>87.773539333911486</v>
      </c>
    </row>
    <row r="123" spans="1:4">
      <c r="A123" s="18"/>
      <c r="B123" s="41"/>
      <c r="C123" s="41"/>
      <c r="D123" s="41"/>
    </row>
    <row r="124" spans="1:4">
      <c r="A124" s="18"/>
      <c r="B124" s="41"/>
      <c r="C124" s="41"/>
      <c r="D124" s="41"/>
    </row>
    <row r="125" spans="1:4">
      <c r="A125" s="18"/>
      <c r="B125" s="41"/>
      <c r="C125" s="41"/>
      <c r="D125" s="41"/>
    </row>
    <row r="126" spans="1:4">
      <c r="A126" s="18"/>
      <c r="B126" s="41"/>
      <c r="C126" s="41"/>
      <c r="D126" s="41"/>
    </row>
    <row r="127" spans="1:4">
      <c r="A127" s="18"/>
      <c r="B127" s="41"/>
      <c r="C127" s="41"/>
      <c r="D127" s="41"/>
    </row>
    <row r="128" spans="1:4">
      <c r="A128" s="18"/>
      <c r="B128" s="41"/>
      <c r="C128" s="41"/>
      <c r="D128" s="41"/>
    </row>
    <row r="129" spans="1:4">
      <c r="A129" s="18"/>
      <c r="B129" s="41"/>
      <c r="C129" s="41"/>
      <c r="D129" s="41"/>
    </row>
    <row r="130" spans="1:4">
      <c r="A130" s="18"/>
      <c r="B130" s="41"/>
      <c r="C130" s="41"/>
      <c r="D130" s="41"/>
    </row>
    <row r="131" spans="1:4">
      <c r="A131" s="18"/>
      <c r="B131" s="41"/>
      <c r="C131" s="41"/>
      <c r="D131" s="41"/>
    </row>
    <row r="132" spans="1:4">
      <c r="A132" s="18"/>
      <c r="B132" s="41"/>
      <c r="C132" s="41"/>
      <c r="D132" s="41"/>
    </row>
    <row r="133" spans="1:4">
      <c r="A133" s="18"/>
      <c r="B133" s="41"/>
      <c r="C133" s="41"/>
      <c r="D133" s="41"/>
    </row>
    <row r="134" spans="1:4">
      <c r="A134" s="18"/>
      <c r="B134" s="41"/>
      <c r="C134" s="41"/>
      <c r="D134" s="41"/>
    </row>
    <row r="135" spans="1:4">
      <c r="A135" s="18"/>
      <c r="B135" s="41"/>
      <c r="C135" s="41"/>
      <c r="D135" s="41"/>
    </row>
    <row r="136" spans="1:4">
      <c r="A136" s="18"/>
      <c r="B136" s="41"/>
      <c r="C136" s="41"/>
      <c r="D136" s="41"/>
    </row>
    <row r="137" spans="1:4">
      <c r="A137" s="18"/>
      <c r="B137" s="41"/>
      <c r="C137" s="41"/>
      <c r="D137" s="41"/>
    </row>
    <row r="138" spans="1:4">
      <c r="A138" s="18"/>
      <c r="B138" s="41"/>
      <c r="C138" s="41"/>
      <c r="D138" s="41"/>
    </row>
    <row r="139" spans="1:4">
      <c r="A139" s="18"/>
      <c r="B139" s="41"/>
      <c r="C139" s="41"/>
      <c r="D139" s="41"/>
    </row>
    <row r="140" spans="1:4">
      <c r="A140" s="18"/>
      <c r="B140" s="41"/>
      <c r="C140" s="41"/>
      <c r="D140" s="41"/>
    </row>
    <row r="141" spans="1:4">
      <c r="A141" s="18"/>
      <c r="B141" s="41"/>
      <c r="C141" s="41"/>
      <c r="D141" s="41"/>
    </row>
    <row r="142" spans="1:4">
      <c r="A142" s="18"/>
      <c r="B142" s="41"/>
      <c r="C142" s="41"/>
      <c r="D142" s="41"/>
    </row>
    <row r="143" spans="1:4">
      <c r="A143" s="18"/>
      <c r="B143" s="41"/>
      <c r="C143" s="41"/>
      <c r="D143" s="41"/>
    </row>
    <row r="144" spans="1:4">
      <c r="A144" s="18"/>
      <c r="B144" s="41"/>
      <c r="C144" s="41"/>
      <c r="D144" s="41"/>
    </row>
    <row r="145" spans="1:4">
      <c r="A145" s="18"/>
      <c r="B145" s="41"/>
      <c r="C145" s="41"/>
      <c r="D145" s="41"/>
    </row>
    <row r="146" spans="1:4">
      <c r="A146" s="18"/>
      <c r="B146" s="41"/>
      <c r="C146" s="41"/>
      <c r="D146" s="41"/>
    </row>
    <row r="147" spans="1:4">
      <c r="A147" s="18"/>
      <c r="B147" s="41"/>
      <c r="C147" s="41"/>
      <c r="D147" s="41"/>
    </row>
    <row r="148" spans="1:4">
      <c r="A148" s="18"/>
      <c r="B148" s="41"/>
      <c r="C148" s="41"/>
      <c r="D148" s="41"/>
    </row>
    <row r="149" spans="1:4">
      <c r="A149" s="18"/>
      <c r="B149" s="41"/>
      <c r="C149" s="41"/>
      <c r="D149" s="41"/>
    </row>
    <row r="150" spans="1:4">
      <c r="A150" s="18"/>
      <c r="B150" s="41"/>
      <c r="C150" s="41"/>
      <c r="D150" s="41"/>
    </row>
    <row r="151" spans="1:4">
      <c r="A151" s="18"/>
      <c r="B151" s="41"/>
      <c r="C151" s="41"/>
      <c r="D151" s="41"/>
    </row>
    <row r="152" spans="1:4">
      <c r="A152" s="18"/>
      <c r="B152" s="41"/>
      <c r="C152" s="41"/>
      <c r="D152" s="41"/>
    </row>
    <row r="153" spans="1:4">
      <c r="A153" s="18"/>
      <c r="B153" s="41"/>
      <c r="C153" s="41"/>
      <c r="D153" s="41"/>
    </row>
    <row r="154" spans="1:4">
      <c r="A154" s="18"/>
      <c r="B154" s="41"/>
      <c r="C154" s="41"/>
      <c r="D154" s="41"/>
    </row>
    <row r="155" spans="1:4">
      <c r="A155" s="18"/>
      <c r="B155" s="41"/>
      <c r="C155" s="41"/>
      <c r="D155" s="41"/>
    </row>
    <row r="156" spans="1:4">
      <c r="A156" s="18"/>
      <c r="B156" s="41"/>
      <c r="C156" s="41"/>
      <c r="D156" s="41"/>
    </row>
    <row r="157" spans="1:4">
      <c r="A157" s="18"/>
      <c r="B157" s="41"/>
      <c r="C157" s="41"/>
      <c r="D157" s="41"/>
    </row>
    <row r="158" spans="1:4">
      <c r="A158" s="18"/>
      <c r="B158" s="41"/>
      <c r="C158" s="41"/>
      <c r="D158" s="41"/>
    </row>
    <row r="159" spans="1:4">
      <c r="A159" s="18"/>
      <c r="B159" s="41"/>
      <c r="C159" s="41"/>
      <c r="D159" s="41"/>
    </row>
    <row r="160" spans="1:4">
      <c r="A160" s="18"/>
      <c r="B160" s="41"/>
      <c r="C160" s="41"/>
      <c r="D160" s="41"/>
    </row>
    <row r="161" spans="1:4">
      <c r="A161" s="18"/>
      <c r="B161" s="41"/>
      <c r="C161" s="41"/>
      <c r="D161" s="41"/>
    </row>
    <row r="162" spans="1:4">
      <c r="A162" s="18"/>
      <c r="B162" s="41"/>
      <c r="C162" s="41"/>
      <c r="D162" s="41"/>
    </row>
    <row r="163" spans="1:4">
      <c r="A163" s="18"/>
      <c r="B163" s="41"/>
      <c r="C163" s="41"/>
      <c r="D163" s="41"/>
    </row>
    <row r="164" spans="1:4">
      <c r="A164" s="18"/>
      <c r="B164" s="41"/>
      <c r="C164" s="41"/>
      <c r="D164" s="41"/>
    </row>
    <row r="165" spans="1:4">
      <c r="A165" s="18"/>
      <c r="B165" s="41"/>
      <c r="C165" s="41"/>
      <c r="D165" s="41"/>
    </row>
    <row r="166" spans="1:4">
      <c r="A166" s="18"/>
      <c r="B166" s="41"/>
      <c r="C166" s="41"/>
      <c r="D166" s="41"/>
    </row>
    <row r="167" spans="1:4">
      <c r="A167" s="18"/>
      <c r="B167" s="41"/>
      <c r="C167" s="41"/>
      <c r="D167" s="41"/>
    </row>
    <row r="168" spans="1:4">
      <c r="A168" s="18"/>
      <c r="B168" s="41"/>
      <c r="C168" s="41"/>
      <c r="D168" s="41"/>
    </row>
    <row r="169" spans="1:4">
      <c r="A169" s="18"/>
      <c r="B169" s="41"/>
      <c r="C169" s="41"/>
      <c r="D169" s="41"/>
    </row>
    <row r="170" spans="1:4">
      <c r="A170" s="18"/>
      <c r="B170" s="41"/>
      <c r="C170" s="41"/>
      <c r="D170" s="41"/>
    </row>
    <row r="171" spans="1:4">
      <c r="A171" s="18"/>
      <c r="B171" s="41"/>
      <c r="C171" s="41"/>
      <c r="D171" s="41"/>
    </row>
    <row r="172" spans="1:4">
      <c r="A172" s="18"/>
      <c r="B172" s="41"/>
      <c r="C172" s="41"/>
      <c r="D172" s="41"/>
    </row>
    <row r="173" spans="1:4">
      <c r="A173" s="18"/>
      <c r="B173" s="41"/>
      <c r="C173" s="41"/>
      <c r="D173" s="41"/>
    </row>
    <row r="174" spans="1:4">
      <c r="A174" s="18"/>
      <c r="B174" s="41"/>
      <c r="C174" s="41"/>
      <c r="D174" s="41"/>
    </row>
    <row r="175" spans="1:4">
      <c r="A175" s="18"/>
      <c r="B175" s="41"/>
      <c r="C175" s="41"/>
      <c r="D175" s="41"/>
    </row>
    <row r="176" spans="1:4">
      <c r="A176" s="18"/>
      <c r="B176" s="41"/>
      <c r="C176" s="41"/>
      <c r="D176" s="41"/>
    </row>
    <row r="177" spans="1:4">
      <c r="A177" s="18"/>
      <c r="B177" s="41"/>
      <c r="C177" s="41"/>
      <c r="D177" s="41"/>
    </row>
    <row r="178" spans="1:4">
      <c r="A178" s="18"/>
      <c r="B178" s="41"/>
      <c r="C178" s="41"/>
      <c r="D178" s="41"/>
    </row>
    <row r="179" spans="1:4">
      <c r="A179" s="18"/>
      <c r="B179" s="41"/>
      <c r="C179" s="41"/>
      <c r="D179" s="41"/>
    </row>
    <row r="180" spans="1:4">
      <c r="A180" s="18"/>
      <c r="B180" s="41"/>
      <c r="C180" s="41"/>
      <c r="D180" s="41"/>
    </row>
    <row r="181" spans="1:4">
      <c r="A181" s="18"/>
      <c r="B181" s="41"/>
      <c r="C181" s="41"/>
      <c r="D181" s="41"/>
    </row>
    <row r="182" spans="1:4">
      <c r="A182" s="18"/>
      <c r="B182" s="41"/>
      <c r="C182" s="41"/>
      <c r="D182" s="41"/>
    </row>
    <row r="183" spans="1:4">
      <c r="A183" s="18"/>
      <c r="B183" s="41"/>
      <c r="C183" s="41"/>
      <c r="D183" s="41"/>
    </row>
    <row r="184" spans="1:4">
      <c r="A184" s="18"/>
      <c r="B184" s="41"/>
      <c r="C184" s="41"/>
      <c r="D184" s="41"/>
    </row>
    <row r="185" spans="1:4">
      <c r="A185"/>
      <c r="B185" s="41"/>
      <c r="C185" s="41"/>
      <c r="D185" s="41"/>
    </row>
    <row r="186" spans="1:4">
      <c r="A186"/>
      <c r="B186" s="41"/>
      <c r="C186" s="41"/>
      <c r="D186" s="41"/>
    </row>
    <row r="187" spans="1:4">
      <c r="A187"/>
      <c r="B187" s="41"/>
      <c r="C187" s="41"/>
      <c r="D187" s="41"/>
    </row>
    <row r="188" spans="1:4">
      <c r="A188"/>
      <c r="B188" s="41"/>
      <c r="C188" s="41"/>
      <c r="D188" s="41"/>
    </row>
    <row r="189" spans="1:4">
      <c r="A189"/>
      <c r="B189" s="41"/>
      <c r="C189" s="41"/>
      <c r="D189" s="41"/>
    </row>
    <row r="190" spans="1:4">
      <c r="A190"/>
      <c r="B190" s="41"/>
      <c r="C190" s="41"/>
      <c r="D190" s="41"/>
    </row>
    <row r="191" spans="1:4">
      <c r="A191"/>
      <c r="B191" s="41"/>
      <c r="C191" s="41"/>
      <c r="D191" s="41"/>
    </row>
    <row r="192" spans="1:4">
      <c r="A192"/>
      <c r="B192" s="41"/>
      <c r="C192" s="41"/>
      <c r="D192" s="41"/>
    </row>
    <row r="193" spans="1:4">
      <c r="A193"/>
      <c r="B193" s="41"/>
      <c r="C193" s="41"/>
      <c r="D193" s="41"/>
    </row>
    <row r="194" spans="1:4">
      <c r="A194"/>
      <c r="B194" s="41"/>
      <c r="C194" s="41"/>
      <c r="D194" s="41"/>
    </row>
    <row r="195" spans="1:4">
      <c r="A195"/>
      <c r="B195" s="41"/>
      <c r="C195" s="41"/>
      <c r="D195" s="41"/>
    </row>
    <row r="196" spans="1:4">
      <c r="A196"/>
      <c r="B196" s="41"/>
      <c r="C196" s="41"/>
      <c r="D196" s="41"/>
    </row>
    <row r="197" spans="1:4">
      <c r="A197"/>
      <c r="B197" s="41"/>
      <c r="C197" s="41"/>
      <c r="D197" s="41"/>
    </row>
    <row r="198" spans="1:4">
      <c r="A198"/>
      <c r="B198" s="41"/>
      <c r="C198" s="41"/>
      <c r="D198" s="41"/>
    </row>
    <row r="199" spans="1:4">
      <c r="A199"/>
      <c r="B199" s="41"/>
      <c r="C199" s="41"/>
      <c r="D199" s="41"/>
    </row>
    <row r="200" spans="1:4">
      <c r="A200"/>
      <c r="B200" s="41"/>
      <c r="C200" s="41"/>
      <c r="D200" s="41"/>
    </row>
    <row r="201" spans="1:4">
      <c r="A201"/>
      <c r="B201" s="41"/>
      <c r="C201" s="41"/>
      <c r="D201" s="41"/>
    </row>
    <row r="202" spans="1:4">
      <c r="A202"/>
      <c r="B202" s="41"/>
      <c r="C202" s="41"/>
      <c r="D202" s="41"/>
    </row>
    <row r="203" spans="1:4">
      <c r="A203"/>
      <c r="B203" s="41"/>
      <c r="C203" s="41"/>
      <c r="D203" s="41"/>
    </row>
    <row r="204" spans="1:4">
      <c r="A204"/>
      <c r="B204" s="41"/>
      <c r="C204" s="41"/>
      <c r="D204" s="41"/>
    </row>
    <row r="205" spans="1:4">
      <c r="A205"/>
      <c r="B205" s="41"/>
      <c r="C205" s="41"/>
      <c r="D205" s="41"/>
    </row>
    <row r="206" spans="1:4">
      <c r="A206"/>
      <c r="B206" s="41"/>
      <c r="C206" s="41"/>
      <c r="D206" s="41"/>
    </row>
    <row r="207" spans="1:4">
      <c r="A207"/>
      <c r="B207" s="41"/>
      <c r="C207" s="41"/>
      <c r="D207" s="41"/>
    </row>
    <row r="208" spans="1:4">
      <c r="A208"/>
      <c r="B208" s="41"/>
      <c r="C208" s="41"/>
      <c r="D208" s="41"/>
    </row>
    <row r="209" spans="1:4">
      <c r="A209"/>
      <c r="B209" s="41"/>
      <c r="C209" s="41"/>
      <c r="D209" s="41"/>
    </row>
    <row r="210" spans="1:4">
      <c r="A210"/>
      <c r="B210" s="41"/>
      <c r="C210" s="41"/>
      <c r="D210" s="41"/>
    </row>
    <row r="211" spans="1:4">
      <c r="A211"/>
      <c r="B211" s="41"/>
      <c r="C211" s="41"/>
      <c r="D211" s="41"/>
    </row>
    <row r="212" spans="1:4">
      <c r="A212"/>
      <c r="B212" s="41"/>
      <c r="C212" s="41"/>
      <c r="D212" s="41"/>
    </row>
    <row r="213" spans="1:4">
      <c r="A213"/>
      <c r="B213" s="41"/>
      <c r="C213" s="41"/>
      <c r="D213" s="41"/>
    </row>
    <row r="214" spans="1:4">
      <c r="A214"/>
      <c r="B214" s="41"/>
      <c r="C214" s="41"/>
      <c r="D214" s="41"/>
    </row>
    <row r="215" spans="1:4">
      <c r="A215"/>
      <c r="B215" s="41"/>
      <c r="C215" s="41"/>
      <c r="D215" s="41"/>
    </row>
    <row r="216" spans="1:4">
      <c r="A216"/>
      <c r="B216" s="41"/>
      <c r="C216" s="41"/>
      <c r="D216" s="41"/>
    </row>
    <row r="217" spans="1:4">
      <c r="A217"/>
      <c r="B217" s="41"/>
      <c r="C217" s="41"/>
      <c r="D217" s="41"/>
    </row>
    <row r="218" spans="1:4">
      <c r="A218"/>
      <c r="B218" s="41"/>
      <c r="C218" s="41"/>
      <c r="D218" s="41"/>
    </row>
    <row r="219" spans="1:4">
      <c r="A219"/>
      <c r="B219" s="41"/>
      <c r="C219" s="41"/>
      <c r="D219" s="41"/>
    </row>
    <row r="220" spans="1:4">
      <c r="A220"/>
    </row>
    <row r="221" spans="1:4">
      <c r="A221"/>
    </row>
    <row r="222" spans="1:4">
      <c r="A222"/>
    </row>
    <row r="223" spans="1:4">
      <c r="A223"/>
    </row>
    <row r="224" spans="1:4">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1">
      <c r="A289"/>
    </row>
    <row r="290" spans="1:1">
      <c r="A290"/>
    </row>
    <row r="291" spans="1:1">
      <c r="A291"/>
    </row>
    <row r="292" spans="1:1">
      <c r="A292"/>
    </row>
    <row r="293" spans="1:1">
      <c r="A293"/>
    </row>
    <row r="294" spans="1:1">
      <c r="A294"/>
    </row>
    <row r="295" spans="1:1">
      <c r="A295"/>
    </row>
    <row r="296" spans="1:1">
      <c r="A296"/>
    </row>
    <row r="297" spans="1:1">
      <c r="A297"/>
    </row>
    <row r="298" spans="1:1">
      <c r="A298"/>
    </row>
    <row r="299" spans="1:1">
      <c r="A299"/>
    </row>
    <row r="300" spans="1:1">
      <c r="A300"/>
    </row>
    <row r="301" spans="1:1">
      <c r="A301"/>
    </row>
    <row r="302" spans="1:1">
      <c r="A302"/>
    </row>
    <row r="303" spans="1:1">
      <c r="A303"/>
    </row>
    <row r="304" spans="1:1">
      <c r="A304"/>
    </row>
    <row r="305" spans="1:1">
      <c r="A305"/>
    </row>
    <row r="306" spans="1:1">
      <c r="A306"/>
    </row>
    <row r="307" spans="1:1">
      <c r="A307"/>
    </row>
    <row r="308" spans="1:1">
      <c r="A308"/>
    </row>
    <row r="309" spans="1:1">
      <c r="A309"/>
    </row>
    <row r="310" spans="1:1">
      <c r="A310"/>
    </row>
    <row r="311" spans="1:1">
      <c r="A311"/>
    </row>
    <row r="312" spans="1:1">
      <c r="A312"/>
    </row>
    <row r="313" spans="1:1">
      <c r="A313"/>
    </row>
    <row r="314" spans="1:1">
      <c r="A314"/>
    </row>
    <row r="315" spans="1:1">
      <c r="A315"/>
    </row>
    <row r="316" spans="1:1">
      <c r="A316"/>
    </row>
    <row r="317" spans="1:1">
      <c r="A317"/>
    </row>
    <row r="318" spans="1:1">
      <c r="A318"/>
    </row>
    <row r="319" spans="1:1">
      <c r="A319"/>
    </row>
    <row r="320" spans="1:1">
      <c r="A320"/>
    </row>
    <row r="321" spans="1:1">
      <c r="A321"/>
    </row>
    <row r="322" spans="1:1">
      <c r="A322"/>
    </row>
    <row r="323" spans="1:1">
      <c r="A323"/>
    </row>
    <row r="324" spans="1:1">
      <c r="A324"/>
    </row>
    <row r="325" spans="1:1">
      <c r="A325"/>
    </row>
    <row r="326" spans="1:1">
      <c r="A326"/>
    </row>
    <row r="327" spans="1:1">
      <c r="A327"/>
    </row>
    <row r="328" spans="1:1">
      <c r="A328"/>
    </row>
    <row r="329" spans="1:1">
      <c r="A329"/>
    </row>
    <row r="330" spans="1:1">
      <c r="A330"/>
    </row>
    <row r="331" spans="1:1">
      <c r="A331"/>
    </row>
    <row r="332" spans="1:1">
      <c r="A332"/>
    </row>
    <row r="333" spans="1:1">
      <c r="A333"/>
    </row>
    <row r="334" spans="1:1">
      <c r="A334"/>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C8B85-3CDD-4A21-A381-679EF083CBB9}">
  <dimension ref="A1:P63"/>
  <sheetViews>
    <sheetView topLeftCell="A20" zoomScale="85" zoomScaleNormal="85" workbookViewId="0">
      <selection activeCell="A14" sqref="A14:XFD14"/>
    </sheetView>
  </sheetViews>
  <sheetFormatPr defaultRowHeight="14.25"/>
  <cols>
    <col min="1" max="1" width="12.5703125" style="12" customWidth="1"/>
    <col min="3" max="8" width="12.7109375" customWidth="1"/>
    <col min="10" max="15" width="13.85546875" customWidth="1"/>
  </cols>
  <sheetData>
    <row r="1" spans="1:6">
      <c r="A1" s="35" t="s">
        <v>222</v>
      </c>
    </row>
    <row r="2" spans="1:6">
      <c r="A2" s="35" t="s">
        <v>223</v>
      </c>
    </row>
    <row r="3" spans="1:6">
      <c r="A3" s="20" t="s">
        <v>1</v>
      </c>
      <c r="B3" t="s">
        <v>2</v>
      </c>
    </row>
    <row r="4" spans="1:6">
      <c r="A4" s="20" t="s">
        <v>3</v>
      </c>
      <c r="B4" t="s">
        <v>224</v>
      </c>
    </row>
    <row r="7" spans="1:6" ht="41.65">
      <c r="B7" s="17" t="s">
        <v>123</v>
      </c>
      <c r="C7" s="17" t="s">
        <v>124</v>
      </c>
      <c r="D7" s="17" t="s">
        <v>125</v>
      </c>
      <c r="E7" s="17" t="s">
        <v>126</v>
      </c>
      <c r="F7" s="17" t="s">
        <v>127</v>
      </c>
    </row>
    <row r="8" spans="1:6">
      <c r="A8" s="20" t="s">
        <v>225</v>
      </c>
      <c r="B8" s="41"/>
      <c r="C8" s="41"/>
      <c r="D8" s="41"/>
      <c r="E8" s="41"/>
      <c r="F8" s="41"/>
    </row>
    <row r="9" spans="1:6">
      <c r="A9" s="21" t="s">
        <v>226</v>
      </c>
      <c r="B9" s="16"/>
      <c r="C9" s="16"/>
      <c r="D9" s="16"/>
      <c r="E9" s="16"/>
      <c r="F9" s="16"/>
    </row>
    <row r="10" spans="1:6">
      <c r="A10" s="36" t="s">
        <v>227</v>
      </c>
      <c r="B10" s="17">
        <v>1</v>
      </c>
      <c r="C10" s="17">
        <v>2</v>
      </c>
      <c r="D10" s="17">
        <v>3</v>
      </c>
      <c r="E10" s="17">
        <v>4</v>
      </c>
      <c r="F10" s="17">
        <v>5</v>
      </c>
    </row>
    <row r="11" spans="1:6">
      <c r="A11" s="36" t="s">
        <v>92</v>
      </c>
      <c r="B11" s="42">
        <v>0.14675256153294586</v>
      </c>
      <c r="C11" s="42">
        <v>0.23445203714860505</v>
      </c>
      <c r="D11" s="42">
        <v>0.32450590523189909</v>
      </c>
      <c r="E11" s="42">
        <v>0.24639924094879029</v>
      </c>
      <c r="F11" s="42">
        <v>4.7890255137759602E-2</v>
      </c>
    </row>
    <row r="12" spans="1:6">
      <c r="A12" s="36" t="s">
        <v>93</v>
      </c>
      <c r="B12" s="42">
        <v>0.19750840821210017</v>
      </c>
      <c r="C12" s="42">
        <v>0.2701334821574744</v>
      </c>
      <c r="D12" s="42">
        <v>0.29637153880526773</v>
      </c>
      <c r="E12" s="42">
        <v>0.20550282709706633</v>
      </c>
      <c r="F12" s="42">
        <v>3.0483743728091452E-2</v>
      </c>
    </row>
    <row r="13" spans="1:6">
      <c r="A13" s="36" t="s">
        <v>131</v>
      </c>
      <c r="B13" s="42">
        <v>0.17243501995259797</v>
      </c>
      <c r="C13" s="42">
        <v>0.25250684832309295</v>
      </c>
      <c r="D13" s="42">
        <v>0.31026991582002361</v>
      </c>
      <c r="E13" s="42">
        <v>0.22570565553981792</v>
      </c>
      <c r="F13" s="42">
        <v>3.9082560364467507E-2</v>
      </c>
    </row>
    <row r="14" spans="1:6">
      <c r="B14" s="42"/>
      <c r="C14" s="42"/>
      <c r="D14" s="42"/>
      <c r="E14" s="42"/>
      <c r="F14" s="42"/>
    </row>
    <row r="15" spans="1:6">
      <c r="A15" s="21" t="s">
        <v>228</v>
      </c>
      <c r="B15" s="42"/>
      <c r="C15" s="42"/>
      <c r="D15" s="42"/>
      <c r="E15" s="42"/>
      <c r="F15" s="42"/>
    </row>
    <row r="16" spans="1:6">
      <c r="A16" s="36" t="s">
        <v>229</v>
      </c>
      <c r="B16" s="17">
        <v>1</v>
      </c>
      <c r="C16" s="17">
        <v>2</v>
      </c>
      <c r="D16" s="17">
        <v>3</v>
      </c>
      <c r="E16" s="17">
        <v>4</v>
      </c>
      <c r="F16" s="17">
        <v>5</v>
      </c>
    </row>
    <row r="17" spans="1:9">
      <c r="A17" s="36" t="s">
        <v>92</v>
      </c>
      <c r="B17" s="42">
        <v>0.10099086252497576</v>
      </c>
      <c r="C17" s="42">
        <v>0.23202724045083017</v>
      </c>
      <c r="D17" s="42">
        <v>0.27061552668458044</v>
      </c>
      <c r="E17" s="42">
        <v>0.29788409432997681</v>
      </c>
      <c r="F17" s="42">
        <v>9.8482276009636688E-2</v>
      </c>
    </row>
    <row r="18" spans="1:9">
      <c r="A18" s="36" t="s">
        <v>93</v>
      </c>
      <c r="B18" s="42">
        <v>9.7065006401600359E-2</v>
      </c>
      <c r="C18" s="42">
        <v>0.22721870440009867</v>
      </c>
      <c r="D18" s="42">
        <v>0.23958689938318015</v>
      </c>
      <c r="E18" s="42">
        <v>0.31285011204302449</v>
      </c>
      <c r="F18" s="42">
        <v>0.12327927777209637</v>
      </c>
    </row>
    <row r="19" spans="1:9">
      <c r="A19" s="36" t="s">
        <v>131</v>
      </c>
      <c r="B19" s="42">
        <v>9.9004379326547792E-2</v>
      </c>
      <c r="C19" s="42">
        <v>0.22959412120916006</v>
      </c>
      <c r="D19" s="42">
        <v>0.25491504127007192</v>
      </c>
      <c r="E19" s="42">
        <v>0.30545689929277892</v>
      </c>
      <c r="F19" s="42">
        <v>0.11102955890144126</v>
      </c>
    </row>
    <row r="20" spans="1:9">
      <c r="B20" s="42"/>
      <c r="C20" s="42"/>
      <c r="D20" s="42"/>
      <c r="E20" s="42"/>
      <c r="F20" s="42"/>
    </row>
    <row r="21" spans="1:9">
      <c r="A21" s="21" t="s">
        <v>230</v>
      </c>
      <c r="B21" s="42"/>
      <c r="C21" s="42"/>
      <c r="D21" s="42"/>
      <c r="E21" s="42"/>
      <c r="F21" s="42"/>
    </row>
    <row r="22" spans="1:9">
      <c r="A22" s="36" t="s">
        <v>231</v>
      </c>
      <c r="B22" s="17">
        <v>1</v>
      </c>
      <c r="C22" s="17">
        <v>2</v>
      </c>
      <c r="D22" s="17">
        <v>3</v>
      </c>
      <c r="E22" s="17">
        <v>4</v>
      </c>
      <c r="F22" s="17">
        <v>5</v>
      </c>
    </row>
    <row r="23" spans="1:9">
      <c r="A23" s="36" t="s">
        <v>92</v>
      </c>
      <c r="B23" s="42">
        <v>0.12693409804107153</v>
      </c>
      <c r="C23" s="42">
        <v>0.23166299600811743</v>
      </c>
      <c r="D23" s="42">
        <v>0.22311323936777794</v>
      </c>
      <c r="E23" s="42">
        <v>0.29846381816551842</v>
      </c>
      <c r="F23" s="42">
        <v>0.11982584841751467</v>
      </c>
    </row>
    <row r="24" spans="1:9">
      <c r="A24" s="36" t="s">
        <v>93</v>
      </c>
      <c r="B24" s="42">
        <v>0.15644743604227146</v>
      </c>
      <c r="C24" s="42">
        <v>0.24597134369543025</v>
      </c>
      <c r="D24" s="42">
        <v>0.19974239600633045</v>
      </c>
      <c r="E24" s="42">
        <v>0.27895149821941601</v>
      </c>
      <c r="F24" s="42">
        <v>0.1188873260365518</v>
      </c>
    </row>
    <row r="25" spans="1:9">
      <c r="A25" s="36" t="s">
        <v>131</v>
      </c>
      <c r="B25" s="42">
        <v>0.14186784706967873</v>
      </c>
      <c r="C25" s="42">
        <v>0.2389030199378977</v>
      </c>
      <c r="D25" s="42">
        <v>0.21128759262688548</v>
      </c>
      <c r="E25" s="42">
        <v>0.28859058427279055</v>
      </c>
      <c r="F25" s="42">
        <v>0.11935095609274747</v>
      </c>
    </row>
    <row r="26" spans="1:9">
      <c r="B26" s="42"/>
      <c r="C26" s="42"/>
      <c r="D26" s="42"/>
      <c r="E26" s="42"/>
      <c r="F26" s="42"/>
    </row>
    <row r="27" spans="1:9">
      <c r="A27" s="21" t="s">
        <v>232</v>
      </c>
      <c r="B27" s="42"/>
      <c r="C27" s="42"/>
      <c r="D27" s="42"/>
      <c r="E27" s="42"/>
      <c r="F27" s="42"/>
    </row>
    <row r="28" spans="1:9">
      <c r="A28" s="36" t="s">
        <v>233</v>
      </c>
      <c r="B28" s="17">
        <v>1</v>
      </c>
      <c r="C28" s="17">
        <v>2</v>
      </c>
      <c r="D28" s="17">
        <v>3</v>
      </c>
      <c r="E28" s="17">
        <v>4</v>
      </c>
      <c r="F28" s="17">
        <v>5</v>
      </c>
    </row>
    <row r="29" spans="1:9">
      <c r="A29" s="36" t="s">
        <v>92</v>
      </c>
      <c r="B29" s="42">
        <v>3.6062504696016351E-2</v>
      </c>
      <c r="C29" s="42">
        <v>7.5611730823000975E-2</v>
      </c>
      <c r="D29" s="42">
        <v>0.23702233421922989</v>
      </c>
      <c r="E29" s="42">
        <v>0.44379720646079979</v>
      </c>
      <c r="F29" s="42">
        <v>0.20750622380095282</v>
      </c>
    </row>
    <row r="30" spans="1:9">
      <c r="A30" s="36" t="s">
        <v>93</v>
      </c>
      <c r="B30" s="42">
        <v>2.3310658938294544E-2</v>
      </c>
      <c r="C30" s="42">
        <v>6.5289441989669392E-2</v>
      </c>
      <c r="D30" s="42">
        <v>0.21398033505711994</v>
      </c>
      <c r="E30" s="42">
        <v>0.43581785121660827</v>
      </c>
      <c r="F30" s="42">
        <v>0.26160171279830796</v>
      </c>
    </row>
    <row r="31" spans="1:9">
      <c r="A31" s="36" t="s">
        <v>131</v>
      </c>
      <c r="B31" s="42">
        <v>2.9610070742609108E-2</v>
      </c>
      <c r="C31" s="42">
        <v>7.0388652673335189E-2</v>
      </c>
      <c r="D31" s="42">
        <v>0.22536308264320223</v>
      </c>
      <c r="E31" s="42">
        <v>0.43975965270723905</v>
      </c>
      <c r="F31" s="42">
        <v>0.23487854123361451</v>
      </c>
    </row>
    <row r="32" spans="1:9">
      <c r="A32" s="22"/>
      <c r="F32" s="16"/>
      <c r="G32" s="5"/>
      <c r="H32" s="5"/>
      <c r="I32" s="5"/>
    </row>
    <row r="33" spans="1:16">
      <c r="A33" s="22"/>
      <c r="F33" s="16"/>
      <c r="G33" s="5"/>
      <c r="H33" s="5"/>
      <c r="I33" s="5"/>
    </row>
    <row r="34" spans="1:16">
      <c r="A34" s="22"/>
      <c r="F34" s="16"/>
      <c r="G34" s="5"/>
      <c r="H34" s="5"/>
      <c r="I34" s="5"/>
    </row>
    <row r="35" spans="1:16">
      <c r="A35" s="22"/>
      <c r="F35" s="16"/>
      <c r="G35" s="5"/>
      <c r="H35" s="5"/>
      <c r="I35" s="5"/>
    </row>
    <row r="36" spans="1:16">
      <c r="A36" s="22"/>
      <c r="F36" s="16"/>
      <c r="G36" s="5"/>
      <c r="H36" s="5"/>
      <c r="I36" s="5"/>
    </row>
    <row r="37" spans="1:16">
      <c r="A37" s="22"/>
      <c r="F37" s="10"/>
    </row>
    <row r="41" spans="1:16">
      <c r="P41" s="10"/>
    </row>
    <row r="42" spans="1:16">
      <c r="P42" s="14"/>
    </row>
    <row r="43" spans="1:16">
      <c r="P43" s="5"/>
    </row>
    <row r="44" spans="1:16">
      <c r="P44" s="5"/>
    </row>
    <row r="45" spans="1:16">
      <c r="P45" s="5"/>
    </row>
    <row r="46" spans="1:16">
      <c r="P46" s="5"/>
    </row>
    <row r="47" spans="1:16">
      <c r="P47" s="5"/>
    </row>
    <row r="48" spans="1:16">
      <c r="P48" s="14"/>
    </row>
    <row r="49" spans="16:16">
      <c r="P49" s="5"/>
    </row>
    <row r="50" spans="16:16">
      <c r="P50" s="5"/>
    </row>
    <row r="51" spans="16:16">
      <c r="P51" s="5"/>
    </row>
    <row r="52" spans="16:16">
      <c r="P52" s="5"/>
    </row>
    <row r="53" spans="16:16">
      <c r="P53" s="5"/>
    </row>
    <row r="54" spans="16:16">
      <c r="P54" s="14"/>
    </row>
    <row r="55" spans="16:16">
      <c r="P55" s="5"/>
    </row>
    <row r="56" spans="16:16">
      <c r="P56" s="5"/>
    </row>
    <row r="57" spans="16:16">
      <c r="P57" s="5"/>
    </row>
    <row r="58" spans="16:16">
      <c r="P58" s="5"/>
    </row>
    <row r="59" spans="16:16">
      <c r="P59" s="5"/>
    </row>
    <row r="60" spans="16:16">
      <c r="P60" s="14"/>
    </row>
    <row r="61" spans="16:16">
      <c r="P61" s="5"/>
    </row>
    <row r="62" spans="16:16">
      <c r="P62" s="5"/>
    </row>
    <row r="63" spans="16:16">
      <c r="P63" s="5"/>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0EA69-80CD-4A0D-BB4E-5F79DAA33FBD}">
  <dimension ref="A1:O17"/>
  <sheetViews>
    <sheetView zoomScale="70" zoomScaleNormal="70" workbookViewId="0">
      <selection activeCell="B6" sqref="B6:D16"/>
    </sheetView>
  </sheetViews>
  <sheetFormatPr defaultRowHeight="14.25"/>
  <sheetData>
    <row r="1" spans="1:15">
      <c r="A1" s="6" t="s">
        <v>234</v>
      </c>
    </row>
    <row r="2" spans="1:15">
      <c r="A2" s="1" t="s">
        <v>1</v>
      </c>
      <c r="B2" t="s">
        <v>2</v>
      </c>
    </row>
    <row r="3" spans="1:15">
      <c r="A3" s="1" t="s">
        <v>3</v>
      </c>
      <c r="B3" t="s">
        <v>235</v>
      </c>
    </row>
    <row r="5" spans="1:15">
      <c r="A5" s="1"/>
      <c r="B5" s="1" t="s">
        <v>236</v>
      </c>
      <c r="C5" s="1"/>
      <c r="D5" s="1"/>
      <c r="G5" s="10"/>
      <c r="H5" s="10"/>
      <c r="I5" s="10"/>
      <c r="J5" s="10"/>
      <c r="K5" s="10"/>
      <c r="L5" s="10"/>
      <c r="M5" s="10"/>
      <c r="N5" s="10"/>
      <c r="O5" s="10"/>
    </row>
    <row r="6" spans="1:15">
      <c r="A6" s="1"/>
      <c r="B6" s="49" t="s">
        <v>92</v>
      </c>
      <c r="C6" s="49" t="s">
        <v>93</v>
      </c>
      <c r="D6" s="49" t="s">
        <v>13</v>
      </c>
      <c r="G6" s="3"/>
      <c r="H6" s="3"/>
      <c r="I6" s="3"/>
      <c r="J6" s="3"/>
      <c r="K6" s="3"/>
      <c r="L6" s="3"/>
      <c r="M6" s="3"/>
      <c r="N6" s="3"/>
      <c r="O6" s="3"/>
    </row>
    <row r="7" spans="1:15">
      <c r="A7" t="s">
        <v>47</v>
      </c>
      <c r="B7" s="69">
        <v>4.0164679078034789E-2</v>
      </c>
      <c r="C7" s="69">
        <v>5.2767190710813434E-2</v>
      </c>
      <c r="D7" s="69">
        <v>4.6541549964220781E-2</v>
      </c>
      <c r="G7" s="3"/>
    </row>
    <row r="8" spans="1:15">
      <c r="A8" t="s">
        <v>202</v>
      </c>
      <c r="B8" s="69">
        <v>9.3033754206761909E-2</v>
      </c>
      <c r="C8" s="69">
        <v>6.6567650990205895E-2</v>
      </c>
      <c r="D8" s="69">
        <v>7.9641905979184552E-2</v>
      </c>
    </row>
    <row r="9" spans="1:15">
      <c r="A9" t="s">
        <v>237</v>
      </c>
      <c r="B9" s="69">
        <v>0.12904599330547212</v>
      </c>
      <c r="C9" s="69">
        <v>0.10146135513386424</v>
      </c>
      <c r="D9" s="69">
        <v>0.11508816639063853</v>
      </c>
      <c r="H9" s="3"/>
    </row>
    <row r="10" spans="1:15">
      <c r="A10" t="s">
        <v>238</v>
      </c>
      <c r="B10" s="69">
        <v>0.16635451714999638</v>
      </c>
      <c r="C10" s="69">
        <v>0.12542519882250872</v>
      </c>
      <c r="D10" s="69">
        <v>0.14564428207628766</v>
      </c>
      <c r="H10" s="3"/>
    </row>
    <row r="11" spans="1:15">
      <c r="A11" t="s">
        <v>239</v>
      </c>
      <c r="B11" s="69">
        <v>0.30716228192117306</v>
      </c>
      <c r="C11" s="69">
        <v>0.31201638902361944</v>
      </c>
      <c r="D11" s="69">
        <v>0.30961846011501093</v>
      </c>
      <c r="H11" s="3"/>
    </row>
    <row r="12" spans="1:15">
      <c r="A12" t="s">
        <v>240</v>
      </c>
      <c r="B12" s="69">
        <v>0.3987464190249872</v>
      </c>
      <c r="C12" s="69">
        <v>0.35564673388375362</v>
      </c>
      <c r="D12" s="69">
        <v>0.37693797834352294</v>
      </c>
      <c r="H12" s="3"/>
    </row>
    <row r="13" spans="1:15">
      <c r="A13" t="s">
        <v>241</v>
      </c>
      <c r="B13" s="69">
        <v>0.57067833714508509</v>
      </c>
      <c r="C13" s="69">
        <v>0.58560662450327838</v>
      </c>
      <c r="D13" s="69">
        <v>0.57823205054833082</v>
      </c>
      <c r="H13" s="3"/>
    </row>
    <row r="14" spans="1:15">
      <c r="A14" t="s">
        <v>242</v>
      </c>
      <c r="B14" s="69">
        <v>0.59184661845980224</v>
      </c>
      <c r="C14" s="69">
        <v>0.67512640930097045</v>
      </c>
      <c r="D14" s="69">
        <v>0.63398619262543321</v>
      </c>
      <c r="H14" s="3"/>
    </row>
    <row r="15" spans="1:15">
      <c r="A15" t="s">
        <v>200</v>
      </c>
      <c r="B15" s="69">
        <v>0.70296739970868716</v>
      </c>
      <c r="C15" s="69">
        <v>0.72538244763098569</v>
      </c>
      <c r="D15" s="69">
        <v>0.71430941395737013</v>
      </c>
      <c r="H15" s="3"/>
    </row>
    <row r="16" spans="1:15">
      <c r="A16" t="s">
        <v>243</v>
      </c>
      <c r="B16" s="48">
        <v>1565.485999999996</v>
      </c>
      <c r="C16" s="48">
        <v>1603.5139999999981</v>
      </c>
      <c r="D16" s="48">
        <v>3168.9999999999941</v>
      </c>
      <c r="H16" s="3"/>
    </row>
    <row r="17" spans="8:8">
      <c r="H17" s="3"/>
    </row>
  </sheetData>
  <sortState xmlns:xlrd2="http://schemas.microsoft.com/office/spreadsheetml/2017/richdata2" ref="A7:D15">
    <sortCondition ref="D7:D15"/>
  </sortState>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0CDB2-72D0-4481-B970-A3238D36A060}">
  <dimension ref="A1:D13"/>
  <sheetViews>
    <sheetView zoomScale="70" zoomScaleNormal="70" workbookViewId="0">
      <selection activeCell="C25" sqref="C25"/>
    </sheetView>
  </sheetViews>
  <sheetFormatPr defaultRowHeight="14.25"/>
  <cols>
    <col min="1" max="1" width="20.7109375" style="12" customWidth="1"/>
    <col min="2" max="4" width="11" customWidth="1"/>
    <col min="5" max="9" width="20.7109375" customWidth="1"/>
  </cols>
  <sheetData>
    <row r="1" spans="1:4">
      <c r="A1" s="37" t="s">
        <v>244</v>
      </c>
    </row>
    <row r="2" spans="1:4">
      <c r="A2" s="20" t="s">
        <v>1</v>
      </c>
      <c r="B2" t="s">
        <v>2</v>
      </c>
    </row>
    <row r="3" spans="1:4">
      <c r="A3" s="20" t="s">
        <v>3</v>
      </c>
      <c r="B3" t="s">
        <v>245</v>
      </c>
    </row>
    <row r="6" spans="1:4">
      <c r="B6" s="1" t="s">
        <v>225</v>
      </c>
    </row>
    <row r="7" spans="1:4">
      <c r="A7" s="22"/>
      <c r="B7" s="10" t="s">
        <v>92</v>
      </c>
      <c r="C7" s="10" t="s">
        <v>93</v>
      </c>
      <c r="D7" s="10" t="s">
        <v>13</v>
      </c>
    </row>
    <row r="8" spans="1:4">
      <c r="A8" s="36" t="s">
        <v>246</v>
      </c>
      <c r="B8" s="42">
        <v>3.9626135687153452E-2</v>
      </c>
      <c r="C8" s="42">
        <v>4.381845397655481E-2</v>
      </c>
      <c r="D8" s="42">
        <v>4.1697140922117723E-2</v>
      </c>
    </row>
    <row r="9" spans="1:4">
      <c r="A9" s="36" t="s">
        <v>247</v>
      </c>
      <c r="B9" s="42">
        <v>0.13769204068137569</v>
      </c>
      <c r="C9" s="42">
        <v>0.13179262930338179</v>
      </c>
      <c r="D9" s="42">
        <v>0.1347777314606467</v>
      </c>
    </row>
    <row r="10" spans="1:4">
      <c r="A10" s="36" t="s">
        <v>248</v>
      </c>
      <c r="B10" s="42">
        <v>0.46167125223854372</v>
      </c>
      <c r="C10" s="42">
        <v>0.42043462582157681</v>
      </c>
      <c r="D10" s="42">
        <v>0.44130035878856211</v>
      </c>
    </row>
    <row r="11" spans="1:4">
      <c r="A11" s="36" t="s">
        <v>249</v>
      </c>
      <c r="B11" s="42">
        <v>0.24376266593789769</v>
      </c>
      <c r="C11" s="42">
        <v>0.26758552181634931</v>
      </c>
      <c r="D11" s="42">
        <v>0.25553115674185278</v>
      </c>
    </row>
    <row r="12" spans="1:4">
      <c r="A12" s="36" t="s">
        <v>250</v>
      </c>
      <c r="B12" s="42">
        <v>0.1172479054550295</v>
      </c>
      <c r="C12" s="42">
        <v>0.13636876908213741</v>
      </c>
      <c r="D12" s="42">
        <v>0.12669361208682081</v>
      </c>
    </row>
    <row r="13" spans="1:4">
      <c r="A13" s="36" t="s">
        <v>243</v>
      </c>
      <c r="B13" s="48">
        <v>1603.5139999999981</v>
      </c>
      <c r="C13" s="48">
        <v>1565.485999999996</v>
      </c>
      <c r="D13" s="48">
        <v>3168.9999999999941</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C0BF8-B479-4F77-96EF-B9336FBFC1F0}">
  <dimension ref="A1:C21"/>
  <sheetViews>
    <sheetView zoomScale="81" zoomScaleNormal="81" workbookViewId="0">
      <selection sqref="A1:C1048576"/>
    </sheetView>
  </sheetViews>
  <sheetFormatPr defaultRowHeight="14.25"/>
  <cols>
    <col min="1" max="1" width="16.28515625" customWidth="1"/>
    <col min="2" max="2" width="13.28515625" customWidth="1"/>
  </cols>
  <sheetData>
    <row r="1" spans="1:3">
      <c r="A1" s="7" t="s">
        <v>251</v>
      </c>
    </row>
    <row r="2" spans="1:3">
      <c r="A2" s="1" t="s">
        <v>1</v>
      </c>
      <c r="B2" t="s">
        <v>2</v>
      </c>
    </row>
    <row r="3" spans="1:3">
      <c r="A3" s="1" t="s">
        <v>3</v>
      </c>
      <c r="B3" t="s">
        <v>252</v>
      </c>
    </row>
    <row r="5" spans="1:3">
      <c r="A5" s="1"/>
      <c r="B5" s="49" t="s">
        <v>253</v>
      </c>
      <c r="C5" s="49" t="s">
        <v>254</v>
      </c>
    </row>
    <row r="6" spans="1:3">
      <c r="A6" t="s">
        <v>255</v>
      </c>
      <c r="B6" s="69">
        <v>7.8377642275339998E-2</v>
      </c>
      <c r="C6" s="69">
        <v>3.8067331989660003E-2</v>
      </c>
    </row>
    <row r="7" spans="1:3">
      <c r="A7" t="s">
        <v>256</v>
      </c>
      <c r="B7" s="69">
        <v>0.3047256015923</v>
      </c>
      <c r="C7" s="69">
        <v>0.1636742149415</v>
      </c>
    </row>
    <row r="8" spans="1:3">
      <c r="A8" t="s">
        <v>257</v>
      </c>
      <c r="B8" s="69">
        <v>0.41109017841520001</v>
      </c>
      <c r="C8" s="69">
        <v>0.47810383541320001</v>
      </c>
    </row>
    <row r="9" spans="1:3">
      <c r="A9" t="s">
        <v>258</v>
      </c>
      <c r="B9" s="69">
        <v>0.17944184193109999</v>
      </c>
      <c r="C9" s="69">
        <v>0.26404915414930002</v>
      </c>
    </row>
    <row r="10" spans="1:3">
      <c r="A10" t="s">
        <v>259</v>
      </c>
      <c r="B10" s="69">
        <v>2.636473578608E-2</v>
      </c>
      <c r="C10" s="69">
        <v>5.6105463506359997E-2</v>
      </c>
    </row>
    <row r="11" spans="1:3">
      <c r="A11" t="s">
        <v>260</v>
      </c>
      <c r="B11" s="41">
        <v>3146</v>
      </c>
      <c r="C11" s="41">
        <v>3146</v>
      </c>
    </row>
    <row r="14" spans="1:3">
      <c r="A14" s="4"/>
      <c r="B14" s="4"/>
    </row>
    <row r="15" spans="1:3">
      <c r="A15" s="4"/>
      <c r="B15" s="70"/>
    </row>
    <row r="16" spans="1:3">
      <c r="A16" s="4"/>
      <c r="B16" s="70"/>
    </row>
    <row r="17" spans="1:2">
      <c r="A17" s="4"/>
      <c r="B17" s="70"/>
    </row>
    <row r="18" spans="1:2">
      <c r="A18" s="4"/>
      <c r="B18" s="70"/>
    </row>
    <row r="19" spans="1:2">
      <c r="A19" s="4"/>
      <c r="B19" s="70"/>
    </row>
    <row r="20" spans="1:2">
      <c r="A20" s="4"/>
      <c r="B20" s="70"/>
    </row>
    <row r="21" spans="1:2">
      <c r="A21" s="4"/>
      <c r="B21" s="71"/>
    </row>
  </sheetData>
  <dataValidations count="2">
    <dataValidation allowBlank="1" showErrorMessage="1" prompt="77f999d1-c36d-4fca-ac4a-9701d3697e52" sqref="B5" xr:uid="{17C6A806-40D8-47FC-B3C3-0328ECD39C76}"/>
    <dataValidation allowBlank="1" showErrorMessage="1" prompt="9ae50048-5ce3-4e6b-8bf5-a3f716a9b9bc" sqref="C5" xr:uid="{BA35507A-9208-4178-B654-322580A824B9}"/>
  </dataValidation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2FDA3-34BB-46D1-B306-9EA55C82B924}">
  <dimension ref="A1:N25"/>
  <sheetViews>
    <sheetView zoomScale="70" zoomScaleNormal="70" workbookViewId="0">
      <selection activeCell="B5" sqref="B5"/>
    </sheetView>
  </sheetViews>
  <sheetFormatPr defaultRowHeight="14.25"/>
  <cols>
    <col min="1" max="1" width="20.5703125" customWidth="1"/>
    <col min="2" max="2" width="60.140625" customWidth="1"/>
    <col min="3" max="9" width="20.5703125" customWidth="1"/>
    <col min="10" max="11" width="12.42578125" customWidth="1"/>
  </cols>
  <sheetData>
    <row r="1" spans="1:14">
      <c r="A1" s="8" t="s">
        <v>261</v>
      </c>
    </row>
    <row r="2" spans="1:14">
      <c r="A2" s="1" t="s">
        <v>1</v>
      </c>
      <c r="B2" t="s">
        <v>2</v>
      </c>
    </row>
    <row r="3" spans="1:14">
      <c r="A3" s="1" t="s">
        <v>3</v>
      </c>
      <c r="B3" t="s">
        <v>262</v>
      </c>
    </row>
    <row r="5" spans="1:14" s="18" customFormat="1">
      <c r="A5" s="13" t="s">
        <v>263</v>
      </c>
      <c r="C5" s="10" t="s">
        <v>123</v>
      </c>
      <c r="D5" s="10" t="s">
        <v>124</v>
      </c>
      <c r="E5" s="10" t="s">
        <v>125</v>
      </c>
      <c r="F5" s="10" t="s">
        <v>126</v>
      </c>
      <c r="G5" s="10" t="s">
        <v>127</v>
      </c>
      <c r="J5" s="10"/>
      <c r="K5" s="10"/>
      <c r="L5" s="10"/>
      <c r="M5" s="10"/>
      <c r="N5" s="10"/>
    </row>
    <row r="6" spans="1:14">
      <c r="B6" s="18" t="s">
        <v>264</v>
      </c>
      <c r="C6" s="44">
        <v>1.4525827533617469E-2</v>
      </c>
      <c r="D6" s="44">
        <v>6.7390073520969859E-2</v>
      </c>
      <c r="E6" s="44">
        <v>0.18138576321649019</v>
      </c>
      <c r="F6" s="44">
        <v>0.50672580376694398</v>
      </c>
      <c r="G6" s="44">
        <v>0.22997253196197859</v>
      </c>
      <c r="I6" s="18"/>
      <c r="J6" s="2"/>
      <c r="K6" s="2"/>
      <c r="L6" s="2"/>
      <c r="M6" s="2"/>
      <c r="N6" s="2"/>
    </row>
    <row r="7" spans="1:14">
      <c r="B7" s="18" t="s">
        <v>265</v>
      </c>
      <c r="C7" s="44">
        <v>1.9271325944467701E-2</v>
      </c>
      <c r="D7" s="44">
        <v>7.9034415878517755E-2</v>
      </c>
      <c r="E7" s="44">
        <v>0.23991253848534719</v>
      </c>
      <c r="F7" s="44">
        <v>0.44890495328111413</v>
      </c>
      <c r="G7" s="44">
        <v>0.21287676641055331</v>
      </c>
      <c r="I7" s="18"/>
      <c r="J7" s="2"/>
      <c r="K7" s="2"/>
      <c r="L7" s="2"/>
      <c r="M7" s="2"/>
      <c r="N7" s="2"/>
    </row>
    <row r="8" spans="1:14" ht="28.5">
      <c r="B8" s="18" t="s">
        <v>266</v>
      </c>
      <c r="C8" s="44">
        <v>0.11981900624470521</v>
      </c>
      <c r="D8" s="44">
        <v>0.27565323877688558</v>
      </c>
      <c r="E8" s="44">
        <v>0.22531637079551781</v>
      </c>
      <c r="F8" s="44">
        <v>0.28973884354342488</v>
      </c>
      <c r="G8" s="44">
        <v>8.9472540639466566E-2</v>
      </c>
      <c r="I8" s="18"/>
      <c r="J8" s="2"/>
      <c r="K8" s="2"/>
      <c r="L8" s="2"/>
      <c r="M8" s="2"/>
      <c r="N8" s="2"/>
    </row>
    <row r="9" spans="1:14">
      <c r="B9" s="18" t="s">
        <v>267</v>
      </c>
      <c r="C9" s="44">
        <v>0.17286286779386081</v>
      </c>
      <c r="D9" s="44">
        <v>0.24932198043701151</v>
      </c>
      <c r="E9" s="44">
        <v>0.25903143168990878</v>
      </c>
      <c r="F9" s="44">
        <v>0.28547153401893383</v>
      </c>
      <c r="G9" s="44">
        <v>3.3312186060285159E-2</v>
      </c>
      <c r="I9" s="18"/>
      <c r="J9" s="2"/>
      <c r="K9" s="2"/>
      <c r="L9" s="2"/>
      <c r="M9" s="2"/>
      <c r="N9" s="2"/>
    </row>
    <row r="10" spans="1:14">
      <c r="B10" s="18" t="s">
        <v>268</v>
      </c>
      <c r="C10" s="44">
        <v>0.24541098164317129</v>
      </c>
      <c r="D10" s="44">
        <v>0.34049321400642679</v>
      </c>
      <c r="E10" s="44">
        <v>0.2038507216369356</v>
      </c>
      <c r="F10" s="44">
        <v>0.17078728641455809</v>
      </c>
      <c r="G10" s="44">
        <v>3.945779629890827E-2</v>
      </c>
      <c r="I10" s="18"/>
      <c r="J10" s="2"/>
      <c r="K10" s="2"/>
      <c r="L10" s="2"/>
      <c r="M10" s="2"/>
      <c r="N10" s="2"/>
    </row>
    <row r="11" spans="1:14">
      <c r="C11" s="44"/>
      <c r="D11" s="44"/>
      <c r="E11" s="44"/>
      <c r="F11" s="44"/>
      <c r="G11" s="44"/>
    </row>
    <row r="12" spans="1:14" s="18" customFormat="1">
      <c r="A12" s="13" t="s">
        <v>93</v>
      </c>
      <c r="C12" s="19" t="s">
        <v>123</v>
      </c>
      <c r="D12" s="19" t="s">
        <v>124</v>
      </c>
      <c r="E12" s="19" t="s">
        <v>125</v>
      </c>
      <c r="F12" s="19" t="s">
        <v>126</v>
      </c>
      <c r="G12" s="19" t="s">
        <v>127</v>
      </c>
    </row>
    <row r="13" spans="1:14">
      <c r="B13" s="18" t="s">
        <v>264</v>
      </c>
      <c r="C13" s="44">
        <v>1.761599952836241E-2</v>
      </c>
      <c r="D13" s="44">
        <v>6.6453980017736169E-2</v>
      </c>
      <c r="E13" s="44">
        <v>0.17195237997712531</v>
      </c>
      <c r="F13" s="44">
        <v>0.49451143856858631</v>
      </c>
      <c r="G13" s="44">
        <v>0.2494662019081898</v>
      </c>
    </row>
    <row r="14" spans="1:14">
      <c r="B14" s="18" t="s">
        <v>265</v>
      </c>
      <c r="C14" s="44">
        <v>2.329515876738681E-2</v>
      </c>
      <c r="D14" s="44">
        <v>7.5934879773315575E-2</v>
      </c>
      <c r="E14" s="44">
        <v>0.24343382557065049</v>
      </c>
      <c r="F14" s="44">
        <v>0.435181875305166</v>
      </c>
      <c r="G14" s="44">
        <v>0.2221542605834812</v>
      </c>
    </row>
    <row r="15" spans="1:14" ht="28.5">
      <c r="B15" s="18" t="s">
        <v>266</v>
      </c>
      <c r="C15" s="44">
        <v>0.116132542943472</v>
      </c>
      <c r="D15" s="44">
        <v>0.26029267282844648</v>
      </c>
      <c r="E15" s="44">
        <v>0.25116378102333919</v>
      </c>
      <c r="F15" s="44">
        <v>0.28621310283400109</v>
      </c>
      <c r="G15" s="44">
        <v>8.619790037074114E-2</v>
      </c>
    </row>
    <row r="16" spans="1:14">
      <c r="B16" s="18" t="s">
        <v>267</v>
      </c>
      <c r="C16" s="44">
        <v>0.16100252468720189</v>
      </c>
      <c r="D16" s="44">
        <v>0.21345440393569581</v>
      </c>
      <c r="E16" s="44">
        <v>0.2749977162042026</v>
      </c>
      <c r="F16" s="44">
        <v>0.31759875668737581</v>
      </c>
      <c r="G16" s="44">
        <v>3.2946598485523948E-2</v>
      </c>
    </row>
    <row r="17" spans="1:7">
      <c r="B17" s="18" t="s">
        <v>268</v>
      </c>
      <c r="C17" s="44">
        <v>0.24601092533208871</v>
      </c>
      <c r="D17" s="44">
        <v>0.34590732872686719</v>
      </c>
      <c r="E17" s="44">
        <v>0.20058354879506879</v>
      </c>
      <c r="F17" s="44">
        <v>0.16482700417911231</v>
      </c>
      <c r="G17" s="44">
        <v>4.2671192966863038E-2</v>
      </c>
    </row>
    <row r="18" spans="1:7">
      <c r="C18" s="44"/>
      <c r="D18" s="44"/>
      <c r="E18" s="44"/>
      <c r="F18" s="44"/>
      <c r="G18" s="44"/>
    </row>
    <row r="19" spans="1:7">
      <c r="C19" s="44"/>
      <c r="D19" s="44"/>
      <c r="E19" s="44"/>
      <c r="F19" s="44"/>
      <c r="G19" s="44"/>
    </row>
    <row r="20" spans="1:7">
      <c r="A20" s="1" t="s">
        <v>92</v>
      </c>
      <c r="B20" s="18"/>
      <c r="C20" s="19" t="s">
        <v>123</v>
      </c>
      <c r="D20" s="19" t="s">
        <v>124</v>
      </c>
      <c r="E20" s="19" t="s">
        <v>125</v>
      </c>
      <c r="F20" s="19" t="s">
        <v>126</v>
      </c>
      <c r="G20" s="19" t="s">
        <v>127</v>
      </c>
    </row>
    <row r="21" spans="1:7">
      <c r="B21" s="18" t="s">
        <v>264</v>
      </c>
      <c r="C21" s="44">
        <v>1.150894025021036E-2</v>
      </c>
      <c r="D21" s="44">
        <v>6.8303967178277053E-2</v>
      </c>
      <c r="E21" s="44">
        <v>0.190595429857293</v>
      </c>
      <c r="F21" s="44">
        <v>0.51865050022541959</v>
      </c>
      <c r="G21" s="44">
        <v>0.21094116248879999</v>
      </c>
    </row>
    <row r="22" spans="1:7">
      <c r="B22" s="18" t="s">
        <v>265</v>
      </c>
      <c r="C22" s="44">
        <v>1.534291998691426E-2</v>
      </c>
      <c r="D22" s="44">
        <v>8.20604451986163E-2</v>
      </c>
      <c r="E22" s="44">
        <v>0.23647476018467559</v>
      </c>
      <c r="F22" s="44">
        <v>0.46230258276751401</v>
      </c>
      <c r="G22" s="44">
        <v>0.2038192918622799</v>
      </c>
    </row>
    <row r="23" spans="1:7" ht="28.5">
      <c r="B23" s="18" t="s">
        <v>266</v>
      </c>
      <c r="C23" s="44">
        <v>0.1234180435387946</v>
      </c>
      <c r="D23" s="44">
        <v>0.29064952252891879</v>
      </c>
      <c r="E23" s="44">
        <v>0.20008194262843521</v>
      </c>
      <c r="F23" s="44">
        <v>0.29318096984867259</v>
      </c>
      <c r="G23" s="44">
        <v>9.2669521455178733E-2</v>
      </c>
    </row>
    <row r="24" spans="1:7">
      <c r="B24" s="18" t="s">
        <v>267</v>
      </c>
      <c r="C24" s="44">
        <v>0.1844419379414686</v>
      </c>
      <c r="D24" s="44">
        <v>0.28433894247584551</v>
      </c>
      <c r="E24" s="44">
        <v>0.24344379423919499</v>
      </c>
      <c r="F24" s="44">
        <v>0.25410622176950609</v>
      </c>
      <c r="G24" s="44">
        <v>3.3669103573984831E-2</v>
      </c>
    </row>
    <row r="25" spans="1:7">
      <c r="B25" s="18" t="s">
        <v>268</v>
      </c>
      <c r="C25" s="44">
        <v>0.24482526586782499</v>
      </c>
      <c r="D25" s="44">
        <v>0.33520749726354621</v>
      </c>
      <c r="E25" s="44">
        <v>0.2070404121189163</v>
      </c>
      <c r="F25" s="44">
        <v>0.17660621808315541</v>
      </c>
      <c r="G25" s="44">
        <v>3.6320606666557183E-2</v>
      </c>
    </row>
  </sheetData>
  <sortState xmlns:xlrd2="http://schemas.microsoft.com/office/spreadsheetml/2017/richdata2" ref="B21:G25">
    <sortCondition ref="C21:C25"/>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9C422-9A9E-4933-8F6C-9C3C01460323}">
  <dimension ref="A1:T21"/>
  <sheetViews>
    <sheetView topLeftCell="A13" zoomScaleNormal="100" workbookViewId="0">
      <selection activeCell="I45" sqref="I45"/>
    </sheetView>
  </sheetViews>
  <sheetFormatPr defaultRowHeight="14.25"/>
  <cols>
    <col min="1" max="1" width="23" customWidth="1"/>
    <col min="2" max="7" width="16.85546875" customWidth="1"/>
    <col min="8" max="12" width="23" customWidth="1"/>
    <col min="16" max="16" width="19.85546875" bestFit="1" customWidth="1"/>
  </cols>
  <sheetData>
    <row r="1" spans="1:20">
      <c r="A1" s="38" t="s">
        <v>20</v>
      </c>
    </row>
    <row r="2" spans="1:20">
      <c r="A2" s="1" t="s">
        <v>1</v>
      </c>
      <c r="B2" t="s">
        <v>2</v>
      </c>
    </row>
    <row r="3" spans="1:20">
      <c r="A3" s="1" t="s">
        <v>3</v>
      </c>
      <c r="B3" t="s">
        <v>21</v>
      </c>
    </row>
    <row r="4" spans="1:20">
      <c r="A4" s="1"/>
    </row>
    <row r="5" spans="1:20">
      <c r="A5" s="1" t="s">
        <v>22</v>
      </c>
    </row>
    <row r="6" spans="1:20">
      <c r="B6" s="10" t="s">
        <v>23</v>
      </c>
      <c r="C6" s="10" t="s">
        <v>24</v>
      </c>
      <c r="D6" s="10" t="s">
        <v>25</v>
      </c>
      <c r="E6" s="10" t="s">
        <v>26</v>
      </c>
      <c r="F6" s="10" t="s">
        <v>27</v>
      </c>
      <c r="G6" s="10" t="s">
        <v>28</v>
      </c>
    </row>
    <row r="7" spans="1:20">
      <c r="A7" t="s">
        <v>29</v>
      </c>
      <c r="B7" s="42">
        <v>0.44675162566559801</v>
      </c>
      <c r="C7" s="42">
        <v>0.26643231174278342</v>
      </c>
      <c r="D7" s="42">
        <v>5.5532029071912847E-2</v>
      </c>
      <c r="E7" s="42">
        <v>1.4144591321545901E-2</v>
      </c>
      <c r="F7" s="42">
        <v>3.112018269016489E-3</v>
      </c>
      <c r="G7" s="44">
        <f>SUM(B7:F7)</f>
        <v>0.78597257607085669</v>
      </c>
    </row>
    <row r="8" spans="1:20">
      <c r="A8" t="s">
        <v>30</v>
      </c>
      <c r="B8" s="42">
        <v>0.18222237496410321</v>
      </c>
      <c r="C8" s="42">
        <v>0.32343439680192909</v>
      </c>
      <c r="D8" s="42">
        <v>0.17691158633753951</v>
      </c>
      <c r="E8" s="42">
        <v>5.5613606916013317E-2</v>
      </c>
      <c r="F8" s="42">
        <v>1.1863011141890119E-2</v>
      </c>
      <c r="G8" s="44">
        <f t="shared" ref="G8:G12" si="0">SUM(B8:F8)</f>
        <v>0.75004497616147525</v>
      </c>
    </row>
    <row r="9" spans="1:20">
      <c r="A9" t="s">
        <v>16</v>
      </c>
      <c r="B9" s="42">
        <v>3.5126290471586198E-2</v>
      </c>
      <c r="C9" s="42">
        <v>0.1761446969312058</v>
      </c>
      <c r="D9" s="42">
        <v>0.31011404198583581</v>
      </c>
      <c r="E9" s="42">
        <v>0.17558344566044359</v>
      </c>
      <c r="F9" s="42">
        <v>2.7450091256189309E-2</v>
      </c>
      <c r="G9" s="44">
        <f t="shared" si="0"/>
        <v>0.72441856630526069</v>
      </c>
    </row>
    <row r="10" spans="1:20">
      <c r="A10" t="s">
        <v>31</v>
      </c>
      <c r="B10" s="42">
        <v>7.4108085847728614E-2</v>
      </c>
      <c r="C10" s="42">
        <v>9.7766314811780372E-2</v>
      </c>
      <c r="D10" s="42">
        <v>7.2210433510700653E-2</v>
      </c>
      <c r="E10" s="42">
        <v>3.713600421888881E-2</v>
      </c>
      <c r="F10" s="42">
        <v>2.7460932072524862E-2</v>
      </c>
      <c r="G10" s="44">
        <f t="shared" si="0"/>
        <v>0.30868177046162332</v>
      </c>
    </row>
    <row r="11" spans="1:20">
      <c r="A11" t="s">
        <v>18</v>
      </c>
      <c r="B11" s="42">
        <v>1.34707166726768E-2</v>
      </c>
      <c r="C11" s="42">
        <v>7.1550352120090657E-2</v>
      </c>
      <c r="D11" s="42">
        <v>9.9472102252580352E-2</v>
      </c>
      <c r="E11" s="42">
        <v>7.2851301920465156E-2</v>
      </c>
      <c r="F11" s="42">
        <v>3.8705980142040859E-2</v>
      </c>
      <c r="G11" s="44">
        <f t="shared" si="0"/>
        <v>0.29605045310785383</v>
      </c>
    </row>
    <row r="12" spans="1:20">
      <c r="A12" t="s">
        <v>19</v>
      </c>
      <c r="B12" s="42">
        <v>1.934248745246147E-2</v>
      </c>
      <c r="C12" s="42">
        <v>3.2954503227651713E-2</v>
      </c>
      <c r="D12" s="42">
        <v>3.4484636006682307E-2</v>
      </c>
      <c r="E12" s="42">
        <v>2.7298912459808231E-2</v>
      </c>
      <c r="F12" s="42">
        <v>1.8828854895724181E-2</v>
      </c>
      <c r="G12" s="44">
        <f t="shared" si="0"/>
        <v>0.13290939404232788</v>
      </c>
    </row>
    <row r="13" spans="1:20">
      <c r="B13" s="41"/>
      <c r="C13" s="41"/>
      <c r="D13" s="41"/>
      <c r="E13" s="41"/>
      <c r="F13" s="41"/>
      <c r="G13" s="41"/>
      <c r="M13" s="2"/>
    </row>
    <row r="14" spans="1:20">
      <c r="A14" s="1" t="s">
        <v>32</v>
      </c>
      <c r="B14" s="41"/>
      <c r="C14" s="41"/>
      <c r="D14" s="41"/>
      <c r="E14" s="41"/>
      <c r="F14" s="41"/>
      <c r="G14" s="41"/>
      <c r="O14" s="5"/>
      <c r="P14" s="5"/>
      <c r="Q14" s="5"/>
      <c r="R14" s="5"/>
      <c r="S14" s="5"/>
    </row>
    <row r="15" spans="1:20">
      <c r="B15" s="10" t="s">
        <v>23</v>
      </c>
      <c r="C15" s="10" t="s">
        <v>24</v>
      </c>
      <c r="D15" s="10" t="s">
        <v>25</v>
      </c>
      <c r="E15" s="10" t="s">
        <v>26</v>
      </c>
      <c r="F15" s="10" t="s">
        <v>27</v>
      </c>
      <c r="G15" s="10" t="s">
        <v>28</v>
      </c>
      <c r="O15" s="5"/>
      <c r="P15" s="5"/>
      <c r="Q15" s="5"/>
      <c r="R15" s="5"/>
      <c r="S15" s="5"/>
      <c r="T15" s="5"/>
    </row>
    <row r="16" spans="1:20">
      <c r="A16" t="s">
        <v>29</v>
      </c>
      <c r="B16" s="42">
        <f t="shared" ref="B16:G21" si="1">B7/$G7</f>
        <v>0.56840612416650349</v>
      </c>
      <c r="C16" s="42">
        <f t="shared" si="1"/>
        <v>0.3389842341251918</v>
      </c>
      <c r="D16" s="42">
        <f t="shared" si="1"/>
        <v>7.0653901627868693E-2</v>
      </c>
      <c r="E16" s="42">
        <f t="shared" si="1"/>
        <v>1.7996291158472611E-2</v>
      </c>
      <c r="F16" s="42">
        <f t="shared" si="1"/>
        <v>3.9594489219633225E-3</v>
      </c>
      <c r="G16" s="42">
        <f t="shared" si="1"/>
        <v>1</v>
      </c>
      <c r="M16" s="2"/>
      <c r="O16" s="5"/>
      <c r="P16" s="5"/>
      <c r="Q16" s="5"/>
      <c r="R16" s="5"/>
      <c r="S16" s="5"/>
    </row>
    <row r="17" spans="1:19">
      <c r="A17" t="s">
        <v>30</v>
      </c>
      <c r="B17" s="42">
        <f t="shared" si="1"/>
        <v>0.24294859742500699</v>
      </c>
      <c r="C17" s="42">
        <f t="shared" si="1"/>
        <v>0.43122000290859591</v>
      </c>
      <c r="D17" s="42">
        <f t="shared" si="1"/>
        <v>0.23586797053547981</v>
      </c>
      <c r="E17" s="42">
        <f t="shared" si="1"/>
        <v>7.4147029422993435E-2</v>
      </c>
      <c r="F17" s="42">
        <f t="shared" si="1"/>
        <v>1.5816399707923864E-2</v>
      </c>
      <c r="G17" s="42">
        <f t="shared" si="1"/>
        <v>1</v>
      </c>
      <c r="M17" s="2"/>
      <c r="O17" s="5"/>
      <c r="P17" s="5"/>
      <c r="Q17" s="5"/>
      <c r="R17" s="5"/>
      <c r="S17" s="5"/>
    </row>
    <row r="18" spans="1:19">
      <c r="A18" t="s">
        <v>16</v>
      </c>
      <c r="B18" s="42">
        <f t="shared" si="1"/>
        <v>4.8488942864537837E-2</v>
      </c>
      <c r="C18" s="42">
        <f t="shared" si="1"/>
        <v>0.24315320606647825</v>
      </c>
      <c r="D18" s="42">
        <f t="shared" si="1"/>
        <v>0.42808682219107802</v>
      </c>
      <c r="E18" s="42">
        <f t="shared" si="1"/>
        <v>0.24237844504175088</v>
      </c>
      <c r="F18" s="42">
        <f t="shared" si="1"/>
        <v>3.7892583836155014E-2</v>
      </c>
      <c r="G18" s="42">
        <f t="shared" si="1"/>
        <v>1</v>
      </c>
      <c r="M18" s="2"/>
      <c r="O18" s="5"/>
      <c r="P18" s="5"/>
      <c r="Q18" s="5"/>
      <c r="R18" s="5"/>
      <c r="S18" s="5"/>
    </row>
    <row r="19" spans="1:19">
      <c r="A19" t="s">
        <v>31</v>
      </c>
      <c r="B19" s="42">
        <f t="shared" si="1"/>
        <v>0.24007924321835539</v>
      </c>
      <c r="C19" s="42">
        <f t="shared" si="1"/>
        <v>0.31672202302576569</v>
      </c>
      <c r="D19" s="42">
        <f t="shared" si="1"/>
        <v>0.23393164229527502</v>
      </c>
      <c r="E19" s="42">
        <f t="shared" si="1"/>
        <v>0.12030514196984536</v>
      </c>
      <c r="F19" s="42">
        <f t="shared" si="1"/>
        <v>8.8961949490758557E-2</v>
      </c>
      <c r="G19" s="42">
        <f t="shared" si="1"/>
        <v>1</v>
      </c>
      <c r="M19" s="2"/>
      <c r="O19" s="5"/>
      <c r="P19" s="5"/>
      <c r="Q19" s="5"/>
      <c r="R19" s="5"/>
      <c r="S19" s="5"/>
    </row>
    <row r="20" spans="1:19">
      <c r="A20" t="s">
        <v>18</v>
      </c>
      <c r="B20" s="42">
        <f t="shared" si="1"/>
        <v>4.5501422244975581E-2</v>
      </c>
      <c r="C20" s="42">
        <f t="shared" si="1"/>
        <v>0.24168296778125256</v>
      </c>
      <c r="D20" s="42">
        <f t="shared" si="1"/>
        <v>0.3359971288959378</v>
      </c>
      <c r="E20" s="42">
        <f t="shared" si="1"/>
        <v>0.24607731944232078</v>
      </c>
      <c r="F20" s="42">
        <f t="shared" si="1"/>
        <v>0.13074116163551328</v>
      </c>
      <c r="G20" s="42">
        <f t="shared" si="1"/>
        <v>1</v>
      </c>
      <c r="M20" s="2"/>
      <c r="O20" s="5"/>
      <c r="P20" s="5"/>
      <c r="Q20" s="5"/>
      <c r="R20" s="5"/>
      <c r="S20" s="5"/>
    </row>
    <row r="21" spans="1:19">
      <c r="A21" t="s">
        <v>19</v>
      </c>
      <c r="B21" s="42">
        <f t="shared" si="1"/>
        <v>0.14553137941702929</v>
      </c>
      <c r="C21" s="42">
        <f t="shared" si="1"/>
        <v>0.24794713319629338</v>
      </c>
      <c r="D21" s="42">
        <f t="shared" si="1"/>
        <v>0.25945973386726845</v>
      </c>
      <c r="E21" s="42">
        <f t="shared" si="1"/>
        <v>0.20539490572889302</v>
      </c>
      <c r="F21" s="42">
        <f t="shared" si="1"/>
        <v>0.14166684779051603</v>
      </c>
      <c r="G21" s="42">
        <f t="shared" si="1"/>
        <v>1</v>
      </c>
      <c r="M21" s="2"/>
    </row>
  </sheetData>
  <sortState xmlns:xlrd2="http://schemas.microsoft.com/office/spreadsheetml/2017/richdata2" ref="A148:F153">
    <sortCondition ref="F148:F153"/>
  </sortState>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03A3F-736E-4DC5-841B-901B1E57685A}">
  <dimension ref="A1:F56"/>
  <sheetViews>
    <sheetView topLeftCell="A28" zoomScale="89" zoomScaleNormal="89" workbookViewId="0">
      <selection activeCell="A6" sqref="A6:XFD6"/>
    </sheetView>
  </sheetViews>
  <sheetFormatPr defaultRowHeight="14.25"/>
  <cols>
    <col min="1" max="10" width="21" customWidth="1"/>
  </cols>
  <sheetData>
    <row r="1" spans="1:6">
      <c r="A1" s="38" t="s">
        <v>269</v>
      </c>
    </row>
    <row r="2" spans="1:6">
      <c r="A2" s="1" t="s">
        <v>1</v>
      </c>
      <c r="B2" t="s">
        <v>2</v>
      </c>
    </row>
    <row r="3" spans="1:6">
      <c r="A3" s="1" t="s">
        <v>3</v>
      </c>
      <c r="B3" t="s">
        <v>270</v>
      </c>
    </row>
    <row r="5" spans="1:6">
      <c r="B5" s="41"/>
      <c r="C5" s="41"/>
      <c r="D5" s="41"/>
      <c r="E5" s="41"/>
      <c r="F5" s="41"/>
    </row>
    <row r="6" spans="1:6" s="18" customFormat="1" ht="57">
      <c r="B6" s="74" t="s">
        <v>264</v>
      </c>
      <c r="C6" s="74" t="s">
        <v>265</v>
      </c>
      <c r="D6" s="74" t="s">
        <v>266</v>
      </c>
      <c r="E6" s="74" t="s">
        <v>267</v>
      </c>
      <c r="F6" s="74" t="s">
        <v>268</v>
      </c>
    </row>
    <row r="7" spans="1:6">
      <c r="A7" s="72" t="s">
        <v>123</v>
      </c>
      <c r="B7" s="42">
        <v>1.102971692543807E-2</v>
      </c>
      <c r="C7" s="42">
        <v>1.3896331454282269E-2</v>
      </c>
      <c r="D7" s="42">
        <v>0.21459193464224641</v>
      </c>
      <c r="E7" s="42">
        <v>0.24544618253274211</v>
      </c>
      <c r="F7" s="42">
        <v>0.42935424879418888</v>
      </c>
    </row>
    <row r="8" spans="1:6">
      <c r="A8" s="72" t="s">
        <v>124</v>
      </c>
      <c r="B8" s="42">
        <v>2.619042706952596E-2</v>
      </c>
      <c r="C8" s="42">
        <v>6.9766971461018901E-2</v>
      </c>
      <c r="D8" s="42">
        <v>0.38255897127446847</v>
      </c>
      <c r="E8" s="42">
        <v>0.24058092870648151</v>
      </c>
      <c r="F8" s="42">
        <v>0.34979921663851832</v>
      </c>
    </row>
    <row r="9" spans="1:6">
      <c r="A9" s="72" t="s">
        <v>125</v>
      </c>
      <c r="B9" s="42">
        <v>9.6544641945758125E-2</v>
      </c>
      <c r="C9" s="42">
        <v>0.20374083724281569</v>
      </c>
      <c r="D9" s="42">
        <v>0.211144779486545</v>
      </c>
      <c r="E9" s="42">
        <v>0.23989798303211329</v>
      </c>
      <c r="F9" s="42">
        <v>0.1165588135121416</v>
      </c>
    </row>
    <row r="10" spans="1:6">
      <c r="A10" s="72" t="s">
        <v>126</v>
      </c>
      <c r="B10" s="42">
        <v>0.49903415648229282</v>
      </c>
      <c r="C10" s="42">
        <v>0.46440444080832582</v>
      </c>
      <c r="D10" s="42">
        <v>0.1605499066165402</v>
      </c>
      <c r="E10" s="42">
        <v>0.24387457016014161</v>
      </c>
      <c r="F10" s="42">
        <v>8.7114520314459459E-2</v>
      </c>
    </row>
    <row r="11" spans="1:6">
      <c r="A11" s="72" t="s">
        <v>127</v>
      </c>
      <c r="B11" s="42">
        <v>0.36720105757698518</v>
      </c>
      <c r="C11" s="42">
        <v>0.2481914190335574</v>
      </c>
      <c r="D11" s="42">
        <v>3.115440798019993E-2</v>
      </c>
      <c r="E11" s="42">
        <v>3.020033556852177E-2</v>
      </c>
      <c r="F11" s="42">
        <v>1.7173200740691851E-2</v>
      </c>
    </row>
    <row r="12" spans="1:6">
      <c r="B12" s="41"/>
      <c r="C12" s="41"/>
      <c r="D12" s="41"/>
      <c r="E12" s="41"/>
      <c r="F12" s="41"/>
    </row>
    <row r="13" spans="1:6">
      <c r="A13" s="1" t="s">
        <v>265</v>
      </c>
      <c r="B13" s="41"/>
      <c r="C13" s="41"/>
      <c r="D13" s="41"/>
      <c r="E13" s="41"/>
      <c r="F13" s="41"/>
    </row>
    <row r="14" spans="1:6">
      <c r="B14" s="10" t="s">
        <v>249</v>
      </c>
      <c r="C14" s="10" t="s">
        <v>250</v>
      </c>
      <c r="D14" s="10" t="s">
        <v>13</v>
      </c>
      <c r="E14" s="41"/>
      <c r="F14" s="41"/>
    </row>
    <row r="15" spans="1:6">
      <c r="A15" s="72" t="s">
        <v>123</v>
      </c>
      <c r="B15" s="42">
        <v>5.3756769728308439E-3</v>
      </c>
      <c r="C15" s="42">
        <v>3.1081828496949879E-2</v>
      </c>
      <c r="D15" s="42">
        <v>1.3896331454282269E-2</v>
      </c>
      <c r="E15" s="41"/>
      <c r="F15" s="41"/>
    </row>
    <row r="16" spans="1:6">
      <c r="A16" s="72" t="s">
        <v>124</v>
      </c>
      <c r="B16" s="42">
        <v>6.8968372867256045E-2</v>
      </c>
      <c r="C16" s="42">
        <v>7.1377682680593232E-2</v>
      </c>
      <c r="D16" s="42">
        <v>6.9766971461018901E-2</v>
      </c>
      <c r="E16" s="41"/>
      <c r="F16" s="41"/>
    </row>
    <row r="17" spans="1:6">
      <c r="A17" s="72" t="s">
        <v>125</v>
      </c>
      <c r="B17" s="42">
        <v>0.23074420980914279</v>
      </c>
      <c r="C17" s="42">
        <v>0.1492771360810223</v>
      </c>
      <c r="D17" s="42">
        <v>0.20374083724281569</v>
      </c>
      <c r="E17" s="41"/>
      <c r="F17" s="41"/>
    </row>
    <row r="18" spans="1:6">
      <c r="A18" s="72" t="s">
        <v>126</v>
      </c>
      <c r="B18" s="42">
        <v>0.47547993678420131</v>
      </c>
      <c r="C18" s="42">
        <v>0.44206602727990141</v>
      </c>
      <c r="D18" s="42">
        <v>0.46440444080832582</v>
      </c>
      <c r="E18" s="41"/>
      <c r="F18" s="41"/>
    </row>
    <row r="19" spans="1:6">
      <c r="A19" s="72" t="s">
        <v>127</v>
      </c>
      <c r="B19" s="42">
        <v>0.21943180356656899</v>
      </c>
      <c r="C19" s="42">
        <v>0.30619732546153328</v>
      </c>
      <c r="D19" s="42">
        <v>0.2481914190335574</v>
      </c>
      <c r="E19" s="41"/>
      <c r="F19" s="41"/>
    </row>
    <row r="20" spans="1:6">
      <c r="A20" s="72" t="s">
        <v>260</v>
      </c>
      <c r="B20" s="48">
        <v>809.77823571492991</v>
      </c>
      <c r="C20" s="48">
        <v>401.49205670313421</v>
      </c>
      <c r="D20" s="48">
        <v>1211.2702924180639</v>
      </c>
      <c r="E20" s="41"/>
      <c r="F20" s="41"/>
    </row>
    <row r="21" spans="1:6">
      <c r="A21" s="72"/>
      <c r="B21" s="48"/>
      <c r="C21" s="48"/>
      <c r="D21" s="48"/>
      <c r="E21" s="41"/>
      <c r="F21" s="41"/>
    </row>
    <row r="22" spans="1:6">
      <c r="A22" s="1" t="s">
        <v>267</v>
      </c>
      <c r="B22" s="73"/>
      <c r="C22" s="41"/>
      <c r="D22" s="41"/>
      <c r="E22" s="41"/>
      <c r="F22" s="41"/>
    </row>
    <row r="23" spans="1:6">
      <c r="B23" s="10" t="s">
        <v>249</v>
      </c>
      <c r="C23" s="10" t="s">
        <v>250</v>
      </c>
      <c r="D23" s="10" t="s">
        <v>13</v>
      </c>
      <c r="E23" s="41"/>
      <c r="F23" s="41"/>
    </row>
    <row r="24" spans="1:6">
      <c r="A24" s="72" t="s">
        <v>123</v>
      </c>
      <c r="B24" s="42">
        <v>0.21657801797231549</v>
      </c>
      <c r="C24" s="42">
        <v>0.30367102403528617</v>
      </c>
      <c r="D24" s="42">
        <v>0.24544618253274211</v>
      </c>
      <c r="E24" s="41"/>
      <c r="F24" s="41"/>
    </row>
    <row r="25" spans="1:6">
      <c r="A25" s="72" t="s">
        <v>124</v>
      </c>
      <c r="B25" s="42">
        <v>0.24228033757778281</v>
      </c>
      <c r="C25" s="42">
        <v>0.23715335325489961</v>
      </c>
      <c r="D25" s="42">
        <v>0.24058092870648151</v>
      </c>
      <c r="E25" s="41"/>
      <c r="F25" s="41"/>
    </row>
    <row r="26" spans="1:6">
      <c r="A26" s="72" t="s">
        <v>125</v>
      </c>
      <c r="B26" s="42">
        <v>0.2435141920418169</v>
      </c>
      <c r="C26" s="42">
        <v>0.23260437085980701</v>
      </c>
      <c r="D26" s="42">
        <v>0.23989798303211329</v>
      </c>
      <c r="E26" s="41"/>
      <c r="F26" s="41"/>
    </row>
    <row r="27" spans="1:6">
      <c r="A27" s="72" t="s">
        <v>126</v>
      </c>
      <c r="B27" s="42">
        <v>0.27326272822889558</v>
      </c>
      <c r="C27" s="42">
        <v>0.18460094221530879</v>
      </c>
      <c r="D27" s="42">
        <v>0.24387457016014161</v>
      </c>
      <c r="E27" s="41"/>
      <c r="F27" s="41"/>
    </row>
    <row r="28" spans="1:6">
      <c r="A28" s="72" t="s">
        <v>127</v>
      </c>
      <c r="B28" s="42">
        <v>2.4364724179189081E-2</v>
      </c>
      <c r="C28" s="42">
        <v>4.1970309634698312E-2</v>
      </c>
      <c r="D28" s="42">
        <v>3.020033556852177E-2</v>
      </c>
      <c r="E28" s="41"/>
      <c r="F28" s="41"/>
    </row>
    <row r="29" spans="1:6">
      <c r="A29" s="72" t="s">
        <v>260</v>
      </c>
      <c r="B29" s="48">
        <v>809.77823571492991</v>
      </c>
      <c r="C29" s="48">
        <v>401.49205670313421</v>
      </c>
      <c r="D29" s="48">
        <v>1211.2702924180639</v>
      </c>
      <c r="E29" s="41"/>
      <c r="F29" s="41"/>
    </row>
    <row r="30" spans="1:6">
      <c r="A30" s="72"/>
      <c r="B30" s="48"/>
      <c r="C30" s="48"/>
      <c r="D30" s="48"/>
      <c r="E30" s="41"/>
      <c r="F30" s="41"/>
    </row>
    <row r="31" spans="1:6">
      <c r="A31" s="1" t="s">
        <v>266</v>
      </c>
      <c r="B31" s="41"/>
      <c r="C31" s="41"/>
      <c r="D31" s="41"/>
      <c r="E31" s="41"/>
      <c r="F31" s="41"/>
    </row>
    <row r="32" spans="1:6">
      <c r="B32" s="10" t="s">
        <v>249</v>
      </c>
      <c r="C32" s="10" t="s">
        <v>250</v>
      </c>
      <c r="D32" s="10" t="s">
        <v>13</v>
      </c>
      <c r="E32" s="41"/>
      <c r="F32" s="41"/>
    </row>
    <row r="33" spans="1:6">
      <c r="A33" s="72" t="s">
        <v>123</v>
      </c>
      <c r="B33" s="42">
        <v>0.16026740627290201</v>
      </c>
      <c r="C33" s="42">
        <v>0.32416028102549871</v>
      </c>
      <c r="D33" s="42">
        <v>0.21459193464224641</v>
      </c>
      <c r="E33" s="41"/>
      <c r="F33" s="41"/>
    </row>
    <row r="34" spans="1:6">
      <c r="A34" s="72" t="s">
        <v>124</v>
      </c>
      <c r="B34" s="42">
        <v>0.39673322292911839</v>
      </c>
      <c r="C34" s="42">
        <v>0.35397060867588093</v>
      </c>
      <c r="D34" s="42">
        <v>0.38255897127446847</v>
      </c>
      <c r="E34" s="41"/>
      <c r="F34" s="41"/>
    </row>
    <row r="35" spans="1:6">
      <c r="A35" s="72" t="s">
        <v>125</v>
      </c>
      <c r="B35" s="42">
        <v>0.2243811108229874</v>
      </c>
      <c r="C35" s="42">
        <v>0.1844481291842256</v>
      </c>
      <c r="D35" s="42">
        <v>0.211144779486545</v>
      </c>
      <c r="E35" s="41"/>
      <c r="F35" s="41"/>
    </row>
    <row r="36" spans="1:6">
      <c r="A36" s="72" t="s">
        <v>126</v>
      </c>
      <c r="B36" s="42">
        <v>0.18655374675325739</v>
      </c>
      <c r="C36" s="42">
        <v>0.1081021845852826</v>
      </c>
      <c r="D36" s="42">
        <v>0.1605499066165402</v>
      </c>
      <c r="E36" s="41"/>
      <c r="F36" s="41"/>
    </row>
    <row r="37" spans="1:6">
      <c r="A37" s="72" t="s">
        <v>127</v>
      </c>
      <c r="B37" s="42">
        <v>3.2064513221734731E-2</v>
      </c>
      <c r="C37" s="42">
        <v>2.9318796529112359E-2</v>
      </c>
      <c r="D37" s="42">
        <v>3.115440798019993E-2</v>
      </c>
      <c r="E37" s="41"/>
      <c r="F37" s="41"/>
    </row>
    <row r="38" spans="1:6">
      <c r="A38" s="72" t="s">
        <v>260</v>
      </c>
      <c r="B38" s="48">
        <v>809.77823571492991</v>
      </c>
      <c r="C38" s="48">
        <v>401.49205670313421</v>
      </c>
      <c r="D38" s="48">
        <v>1211.2702924180639</v>
      </c>
      <c r="E38" s="41"/>
      <c r="F38" s="41"/>
    </row>
    <row r="39" spans="1:6">
      <c r="A39" s="72"/>
      <c r="B39" s="48"/>
      <c r="C39" s="48"/>
      <c r="D39" s="48"/>
      <c r="E39" s="41"/>
      <c r="F39" s="41"/>
    </row>
    <row r="40" spans="1:6">
      <c r="A40" s="1" t="s">
        <v>264</v>
      </c>
      <c r="B40" s="41"/>
      <c r="C40" s="41"/>
      <c r="D40" s="41"/>
      <c r="E40" s="41"/>
      <c r="F40" s="41"/>
    </row>
    <row r="41" spans="1:6">
      <c r="B41" s="10" t="s">
        <v>249</v>
      </c>
      <c r="C41" s="10" t="s">
        <v>250</v>
      </c>
      <c r="D41" s="10" t="s">
        <v>13</v>
      </c>
      <c r="E41" s="41"/>
      <c r="F41" s="41"/>
    </row>
    <row r="42" spans="1:6">
      <c r="A42" s="72" t="s">
        <v>123</v>
      </c>
      <c r="B42" s="42">
        <v>9.5896367531437682E-3</v>
      </c>
      <c r="C42" s="42">
        <v>1.393424657114109E-2</v>
      </c>
      <c r="D42" s="42">
        <v>1.102971692543807E-2</v>
      </c>
      <c r="E42" s="41"/>
      <c r="F42" s="41"/>
    </row>
    <row r="43" spans="1:6">
      <c r="A43" s="72" t="s">
        <v>124</v>
      </c>
      <c r="B43" s="42">
        <v>2.4727033775760549E-2</v>
      </c>
      <c r="C43" s="42">
        <v>2.9141977467093658E-2</v>
      </c>
      <c r="D43" s="42">
        <v>2.619042706952596E-2</v>
      </c>
      <c r="E43" s="41"/>
      <c r="F43" s="41"/>
    </row>
    <row r="44" spans="1:6">
      <c r="A44" s="72" t="s">
        <v>125</v>
      </c>
      <c r="B44" s="42">
        <v>0.12663171377556279</v>
      </c>
      <c r="C44" s="42">
        <v>3.5861359331819942E-2</v>
      </c>
      <c r="D44" s="42">
        <v>9.6544641945758125E-2</v>
      </c>
      <c r="E44" s="41"/>
      <c r="F44" s="41"/>
    </row>
    <row r="45" spans="1:6">
      <c r="A45" s="72" t="s">
        <v>126</v>
      </c>
      <c r="B45" s="42">
        <v>0.54124225827981753</v>
      </c>
      <c r="C45" s="42">
        <v>0.41390369963804158</v>
      </c>
      <c r="D45" s="42">
        <v>0.49903415648229282</v>
      </c>
      <c r="E45" s="41"/>
      <c r="F45" s="41"/>
    </row>
    <row r="46" spans="1:6">
      <c r="A46" s="72" t="s">
        <v>127</v>
      </c>
      <c r="B46" s="42">
        <v>0.29780935741571529</v>
      </c>
      <c r="C46" s="42">
        <v>0.50715871699190362</v>
      </c>
      <c r="D46" s="42">
        <v>0.36720105757698518</v>
      </c>
      <c r="E46" s="41"/>
      <c r="F46" s="41"/>
    </row>
    <row r="47" spans="1:6">
      <c r="A47" s="72" t="s">
        <v>260</v>
      </c>
      <c r="B47" s="48">
        <v>809.77823571492991</v>
      </c>
      <c r="C47" s="48">
        <v>401.49205670313421</v>
      </c>
      <c r="D47" s="48">
        <v>1211.2702924180639</v>
      </c>
      <c r="E47" s="41"/>
      <c r="F47" s="41"/>
    </row>
    <row r="48" spans="1:6">
      <c r="A48" s="72"/>
      <c r="B48" s="48"/>
      <c r="C48" s="48"/>
      <c r="D48" s="48"/>
      <c r="E48" s="41"/>
      <c r="F48" s="41"/>
    </row>
    <row r="49" spans="1:6">
      <c r="A49" s="1" t="s">
        <v>268</v>
      </c>
      <c r="B49" s="41"/>
      <c r="C49" s="41"/>
      <c r="D49" s="41"/>
      <c r="E49" s="41"/>
      <c r="F49" s="41"/>
    </row>
    <row r="50" spans="1:6">
      <c r="B50" s="10" t="s">
        <v>249</v>
      </c>
      <c r="C50" s="10" t="s">
        <v>250</v>
      </c>
      <c r="D50" s="10" t="s">
        <v>13</v>
      </c>
      <c r="E50" s="41"/>
      <c r="F50" s="41"/>
    </row>
    <row r="51" spans="1:6">
      <c r="A51" s="72" t="s">
        <v>123</v>
      </c>
      <c r="B51" s="42">
        <v>0.34837711686197342</v>
      </c>
      <c r="C51" s="42">
        <v>0.59267882255483484</v>
      </c>
      <c r="D51" s="42">
        <v>0.42935424879418888</v>
      </c>
      <c r="E51" s="41"/>
      <c r="F51" s="41"/>
    </row>
    <row r="52" spans="1:6">
      <c r="A52" s="72" t="s">
        <v>124</v>
      </c>
      <c r="B52" s="42">
        <v>0.39407381932964303</v>
      </c>
      <c r="C52" s="42">
        <v>0.26050078829947848</v>
      </c>
      <c r="D52" s="42">
        <v>0.34979921663851832</v>
      </c>
      <c r="E52" s="41"/>
      <c r="F52" s="41"/>
    </row>
    <row r="53" spans="1:6">
      <c r="A53" s="72" t="s">
        <v>125</v>
      </c>
      <c r="B53" s="42">
        <v>0.13922321807761071</v>
      </c>
      <c r="C53" s="42">
        <v>7.0846473165330145E-2</v>
      </c>
      <c r="D53" s="42">
        <v>0.1165588135121416</v>
      </c>
      <c r="E53" s="41"/>
      <c r="F53" s="41"/>
    </row>
    <row r="54" spans="1:6">
      <c r="A54" s="72" t="s">
        <v>126</v>
      </c>
      <c r="B54" s="42">
        <v>0.1028588070264979</v>
      </c>
      <c r="C54" s="42">
        <v>5.535951917955155E-2</v>
      </c>
      <c r="D54" s="42">
        <v>8.7114520314459459E-2</v>
      </c>
      <c r="E54" s="41"/>
      <c r="F54" s="41"/>
    </row>
    <row r="55" spans="1:6">
      <c r="A55" s="72" t="s">
        <v>127</v>
      </c>
      <c r="B55" s="42">
        <v>1.5467038704274899E-2</v>
      </c>
      <c r="C55" s="42">
        <v>2.0614396800804902E-2</v>
      </c>
      <c r="D55" s="42">
        <v>1.7173200740691851E-2</v>
      </c>
      <c r="E55" s="41"/>
      <c r="F55" s="41"/>
    </row>
    <row r="56" spans="1:6">
      <c r="A56" s="72" t="s">
        <v>260</v>
      </c>
      <c r="B56" s="48">
        <v>809.77823571492991</v>
      </c>
      <c r="C56" s="48">
        <v>401.49205670313421</v>
      </c>
      <c r="D56" s="48">
        <v>1211.2702924180639</v>
      </c>
      <c r="E56" s="41"/>
      <c r="F56" s="41"/>
    </row>
  </sheetData>
  <sortState xmlns:xlrd2="http://schemas.microsoft.com/office/spreadsheetml/2017/richdata2" columnSort="1" ref="B6:F11">
    <sortCondition ref="B7:F7"/>
  </sortState>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892F8-2F83-4D92-9CDD-D55E9F99EE46}">
  <dimension ref="A1:F64"/>
  <sheetViews>
    <sheetView topLeftCell="A30" zoomScale="87" zoomScaleNormal="87" workbookViewId="0">
      <selection activeCell="H7" sqref="H7"/>
    </sheetView>
  </sheetViews>
  <sheetFormatPr defaultRowHeight="14.25"/>
  <cols>
    <col min="1" max="1" width="17.7109375" customWidth="1"/>
    <col min="2" max="2" width="23.140625" customWidth="1"/>
    <col min="3" max="9" width="17.7109375" customWidth="1"/>
  </cols>
  <sheetData>
    <row r="1" spans="1:6">
      <c r="A1" s="7" t="s">
        <v>271</v>
      </c>
    </row>
    <row r="2" spans="1:6">
      <c r="A2" s="1" t="s">
        <v>1</v>
      </c>
      <c r="B2" t="s">
        <v>2</v>
      </c>
    </row>
    <row r="3" spans="1:6">
      <c r="A3" s="1" t="s">
        <v>3</v>
      </c>
      <c r="B3" t="s">
        <v>272</v>
      </c>
    </row>
    <row r="5" spans="1:6">
      <c r="A5" s="1" t="s">
        <v>273</v>
      </c>
    </row>
    <row r="6" spans="1:6" s="18" customFormat="1" ht="71.25">
      <c r="B6" s="74" t="s">
        <v>265</v>
      </c>
      <c r="C6" s="74" t="s">
        <v>264</v>
      </c>
      <c r="D6" s="74" t="s">
        <v>266</v>
      </c>
      <c r="E6" s="74" t="s">
        <v>268</v>
      </c>
      <c r="F6" s="74" t="s">
        <v>267</v>
      </c>
    </row>
    <row r="7" spans="1:6">
      <c r="A7" s="31" t="s">
        <v>123</v>
      </c>
      <c r="B7" s="42">
        <v>2.6313916919020051E-2</v>
      </c>
      <c r="C7" s="42">
        <v>3.0832876543656889E-2</v>
      </c>
      <c r="D7" s="42">
        <v>5.7928450843361193E-2</v>
      </c>
      <c r="E7" s="42">
        <v>9.66087567214967E-2</v>
      </c>
      <c r="F7" s="42">
        <v>0.13932093418164779</v>
      </c>
    </row>
    <row r="8" spans="1:6">
      <c r="A8" s="31" t="s">
        <v>124</v>
      </c>
      <c r="B8" s="42">
        <v>8.6113130249876269E-2</v>
      </c>
      <c r="C8" s="42">
        <v>0.13963617454837571</v>
      </c>
      <c r="D8" s="42">
        <v>0.14410123406588071</v>
      </c>
      <c r="E8" s="42">
        <v>0.23010050324572151</v>
      </c>
      <c r="F8" s="42">
        <v>0.24152612044745669</v>
      </c>
    </row>
    <row r="9" spans="1:6">
      <c r="A9" s="31" t="s">
        <v>125</v>
      </c>
      <c r="B9" s="42">
        <v>0.2611172859606084</v>
      </c>
      <c r="C9" s="42">
        <v>0.25062920279797257</v>
      </c>
      <c r="D9" s="42">
        <v>0.20074661913753741</v>
      </c>
      <c r="E9" s="42">
        <v>0.24339205729788099</v>
      </c>
      <c r="F9" s="42">
        <v>0.26479259176912978</v>
      </c>
    </row>
    <row r="10" spans="1:6">
      <c r="A10" s="31" t="s">
        <v>126</v>
      </c>
      <c r="B10" s="42">
        <v>0.38856935566572881</v>
      </c>
      <c r="C10" s="42">
        <v>0.44315515032212738</v>
      </c>
      <c r="D10" s="42">
        <v>0.3882450459536097</v>
      </c>
      <c r="E10" s="42">
        <v>0.31436131710690363</v>
      </c>
      <c r="F10" s="42">
        <v>0.30769016178869141</v>
      </c>
    </row>
    <row r="11" spans="1:6">
      <c r="A11" s="31" t="s">
        <v>127</v>
      </c>
      <c r="B11" s="42">
        <v>0.23788631120476661</v>
      </c>
      <c r="C11" s="42">
        <v>0.13574659578786749</v>
      </c>
      <c r="D11" s="42">
        <v>0.20897864999961099</v>
      </c>
      <c r="E11" s="42">
        <v>0.1155373656279972</v>
      </c>
      <c r="F11" s="42">
        <v>4.6670191813074358E-2</v>
      </c>
    </row>
    <row r="12" spans="1:6">
      <c r="A12" s="31"/>
      <c r="B12" s="42"/>
      <c r="C12" s="42"/>
      <c r="D12" s="42"/>
      <c r="E12" s="42"/>
      <c r="F12" s="42"/>
    </row>
    <row r="13" spans="1:6">
      <c r="A13" s="31"/>
      <c r="B13" s="42"/>
      <c r="C13" s="42"/>
      <c r="D13" s="42"/>
      <c r="E13" s="42"/>
      <c r="F13" s="42"/>
    </row>
    <row r="14" spans="1:6">
      <c r="B14" s="41"/>
      <c r="C14" s="41"/>
      <c r="D14" s="41"/>
      <c r="E14" s="41"/>
      <c r="F14" s="41"/>
    </row>
    <row r="15" spans="1:6">
      <c r="A15" s="1" t="s">
        <v>265</v>
      </c>
      <c r="B15" s="41"/>
      <c r="C15" s="41"/>
      <c r="D15" s="41"/>
      <c r="E15" s="41"/>
      <c r="F15" s="41"/>
    </row>
    <row r="16" spans="1:6">
      <c r="B16" s="10" t="s">
        <v>247</v>
      </c>
      <c r="C16" s="10" t="s">
        <v>246</v>
      </c>
      <c r="D16" s="10" t="s">
        <v>13</v>
      </c>
      <c r="E16" s="41"/>
      <c r="F16" s="41"/>
    </row>
    <row r="17" spans="1:6">
      <c r="A17" s="31" t="s">
        <v>123</v>
      </c>
      <c r="B17" s="44">
        <v>1.901551079145878E-2</v>
      </c>
      <c r="C17" s="44">
        <v>4.9904566047421522E-2</v>
      </c>
      <c r="D17" s="44">
        <v>2.6313916919020051E-2</v>
      </c>
      <c r="E17" s="41"/>
      <c r="F17" s="41"/>
    </row>
    <row r="18" spans="1:6">
      <c r="A18" s="31" t="s">
        <v>124</v>
      </c>
      <c r="B18" s="44">
        <v>8.6886196540677196E-2</v>
      </c>
      <c r="C18" s="44">
        <v>8.3614346912729509E-2</v>
      </c>
      <c r="D18" s="44">
        <v>8.6113130249876269E-2</v>
      </c>
      <c r="E18" s="41"/>
      <c r="F18" s="41"/>
    </row>
    <row r="19" spans="1:6">
      <c r="A19" s="31" t="s">
        <v>125</v>
      </c>
      <c r="B19" s="44">
        <v>0.25064827591614491</v>
      </c>
      <c r="C19" s="44">
        <v>0.29495628290927128</v>
      </c>
      <c r="D19" s="44">
        <v>0.2611172859606084</v>
      </c>
      <c r="E19" s="41"/>
      <c r="F19" s="41"/>
    </row>
    <row r="20" spans="1:6">
      <c r="A20" s="31" t="s">
        <v>126</v>
      </c>
      <c r="B20" s="44">
        <v>0.4214816078095695</v>
      </c>
      <c r="C20" s="44">
        <v>0.28218703344625201</v>
      </c>
      <c r="D20" s="44">
        <v>0.38856935566572881</v>
      </c>
      <c r="E20" s="41"/>
      <c r="F20" s="41"/>
    </row>
    <row r="21" spans="1:6">
      <c r="A21" s="31" t="s">
        <v>127</v>
      </c>
      <c r="B21" s="44">
        <v>0.22196840894214959</v>
      </c>
      <c r="C21" s="44">
        <v>0.2893377706843257</v>
      </c>
      <c r="D21" s="44">
        <v>0.23788631120476661</v>
      </c>
      <c r="E21" s="41"/>
      <c r="F21" s="41"/>
    </row>
    <row r="22" spans="1:6">
      <c r="A22" s="31" t="s">
        <v>260</v>
      </c>
      <c r="B22" s="48">
        <v>427.11063099878862</v>
      </c>
      <c r="C22" s="48">
        <v>132.13823958219081</v>
      </c>
      <c r="D22" s="48">
        <v>559.24887058097931</v>
      </c>
      <c r="E22" s="41"/>
      <c r="F22" s="41"/>
    </row>
    <row r="23" spans="1:6">
      <c r="A23" s="31"/>
      <c r="B23" s="48"/>
      <c r="C23" s="48"/>
      <c r="D23" s="48"/>
      <c r="E23" s="41"/>
      <c r="F23" s="41"/>
    </row>
    <row r="24" spans="1:6">
      <c r="A24" s="1" t="s">
        <v>267</v>
      </c>
      <c r="B24" s="41"/>
      <c r="C24" s="41"/>
      <c r="D24" s="41"/>
      <c r="E24" s="41"/>
      <c r="F24" s="41"/>
    </row>
    <row r="25" spans="1:6">
      <c r="B25" s="10" t="s">
        <v>247</v>
      </c>
      <c r="C25" s="10" t="s">
        <v>246</v>
      </c>
      <c r="D25" s="10" t="s">
        <v>13</v>
      </c>
      <c r="E25" s="41"/>
      <c r="F25" s="41"/>
    </row>
    <row r="26" spans="1:6">
      <c r="A26" s="31" t="s">
        <v>123</v>
      </c>
      <c r="B26" s="44">
        <v>0.12783342193671601</v>
      </c>
      <c r="C26" s="44">
        <v>0.1764520373282677</v>
      </c>
      <c r="D26" s="44">
        <v>0.13932093418164779</v>
      </c>
      <c r="E26" s="41"/>
      <c r="F26" s="41"/>
    </row>
    <row r="27" spans="1:6">
      <c r="A27" s="31" t="s">
        <v>124</v>
      </c>
      <c r="B27" s="44">
        <v>0.25458531385228189</v>
      </c>
      <c r="C27" s="44">
        <v>0.1993148699184174</v>
      </c>
      <c r="D27" s="44">
        <v>0.24152612044745669</v>
      </c>
      <c r="E27" s="41"/>
      <c r="F27" s="41"/>
    </row>
    <row r="28" spans="1:6">
      <c r="A28" s="31" t="s">
        <v>125</v>
      </c>
      <c r="B28" s="44">
        <v>0.2377368582693429</v>
      </c>
      <c r="C28" s="44">
        <v>0.35224487994677911</v>
      </c>
      <c r="D28" s="44">
        <v>0.26479259176912978</v>
      </c>
      <c r="E28" s="41"/>
      <c r="F28" s="41"/>
    </row>
    <row r="29" spans="1:6">
      <c r="A29" s="31" t="s">
        <v>126</v>
      </c>
      <c r="B29" s="44">
        <v>0.33987397066144731</v>
      </c>
      <c r="C29" s="44">
        <v>0.20366238785246379</v>
      </c>
      <c r="D29" s="44">
        <v>0.30769016178869141</v>
      </c>
      <c r="E29" s="41"/>
      <c r="F29" s="41"/>
    </row>
    <row r="30" spans="1:6">
      <c r="A30" s="31" t="s">
        <v>127</v>
      </c>
      <c r="B30" s="44">
        <v>3.9970435280211818E-2</v>
      </c>
      <c r="C30" s="44">
        <v>6.832582495407194E-2</v>
      </c>
      <c r="D30" s="44">
        <v>4.6670191813074358E-2</v>
      </c>
      <c r="E30" s="41"/>
      <c r="F30" s="41"/>
    </row>
    <row r="31" spans="1:6">
      <c r="A31" s="31" t="s">
        <v>260</v>
      </c>
      <c r="B31" s="48">
        <v>427.11063099878862</v>
      </c>
      <c r="C31" s="48">
        <v>132.13823958219081</v>
      </c>
      <c r="D31" s="48">
        <v>559.24887058097931</v>
      </c>
      <c r="E31" s="41"/>
      <c r="F31" s="41"/>
    </row>
    <row r="32" spans="1:6">
      <c r="A32" s="31"/>
      <c r="B32" s="48"/>
      <c r="C32" s="48"/>
      <c r="D32" s="48"/>
      <c r="E32" s="41"/>
      <c r="F32" s="41"/>
    </row>
    <row r="33" spans="1:6">
      <c r="A33" s="1" t="s">
        <v>266</v>
      </c>
      <c r="B33" s="41"/>
      <c r="C33" s="41"/>
      <c r="D33" s="41"/>
      <c r="E33" s="41"/>
      <c r="F33" s="41"/>
    </row>
    <row r="34" spans="1:6">
      <c r="B34" s="10" t="s">
        <v>247</v>
      </c>
      <c r="C34" s="10" t="s">
        <v>246</v>
      </c>
      <c r="D34" s="10" t="s">
        <v>13</v>
      </c>
      <c r="E34" s="41"/>
      <c r="F34" s="41"/>
    </row>
    <row r="35" spans="1:6">
      <c r="A35" s="31" t="s">
        <v>123</v>
      </c>
      <c r="B35" s="44">
        <v>4.8302055587547313E-2</v>
      </c>
      <c r="C35" s="44">
        <v>8.9043862740437393E-2</v>
      </c>
      <c r="D35" s="44">
        <v>5.7928450843361193E-2</v>
      </c>
      <c r="E35" s="41"/>
      <c r="F35" s="41"/>
    </row>
    <row r="36" spans="1:6">
      <c r="A36" s="31" t="s">
        <v>124</v>
      </c>
      <c r="B36" s="44">
        <v>0.1709999355304288</v>
      </c>
      <c r="C36" s="44">
        <v>5.7156520772458079E-2</v>
      </c>
      <c r="D36" s="44">
        <v>0.14410123406588071</v>
      </c>
      <c r="E36" s="41"/>
      <c r="F36" s="41"/>
    </row>
    <row r="37" spans="1:6">
      <c r="A37" s="31" t="s">
        <v>125</v>
      </c>
      <c r="B37" s="44">
        <v>0.21481053129043939</v>
      </c>
      <c r="C37" s="44">
        <v>0.1552878146844841</v>
      </c>
      <c r="D37" s="44">
        <v>0.20074661913753741</v>
      </c>
      <c r="E37" s="41"/>
      <c r="F37" s="41"/>
    </row>
    <row r="38" spans="1:6">
      <c r="A38" s="31" t="s">
        <v>126</v>
      </c>
      <c r="B38" s="44">
        <v>0.40750188601672732</v>
      </c>
      <c r="C38" s="44">
        <v>0.32600113278807202</v>
      </c>
      <c r="D38" s="44">
        <v>0.3882450459536097</v>
      </c>
      <c r="E38" s="41"/>
      <c r="F38" s="41"/>
    </row>
    <row r="39" spans="1:6">
      <c r="A39" s="31" t="s">
        <v>127</v>
      </c>
      <c r="B39" s="44">
        <v>0.15838559157485721</v>
      </c>
      <c r="C39" s="44">
        <v>0.37251066901454838</v>
      </c>
      <c r="D39" s="44">
        <v>0.20897864999961099</v>
      </c>
      <c r="E39" s="41"/>
      <c r="F39" s="41"/>
    </row>
    <row r="40" spans="1:6">
      <c r="A40" s="31" t="s">
        <v>260</v>
      </c>
      <c r="B40" s="48">
        <v>427.11063099878862</v>
      </c>
      <c r="C40" s="48">
        <v>132.13823958219081</v>
      </c>
      <c r="D40" s="48">
        <v>559.24887058097931</v>
      </c>
      <c r="E40" s="41"/>
      <c r="F40" s="41"/>
    </row>
    <row r="41" spans="1:6">
      <c r="A41" s="31"/>
      <c r="B41" s="48"/>
      <c r="C41" s="48"/>
      <c r="D41" s="48"/>
      <c r="E41" s="41"/>
      <c r="F41" s="41"/>
    </row>
    <row r="42" spans="1:6">
      <c r="A42" s="1" t="s">
        <v>274</v>
      </c>
      <c r="B42" s="41"/>
      <c r="C42" s="41"/>
      <c r="D42" s="41"/>
      <c r="E42" s="41"/>
      <c r="F42" s="41"/>
    </row>
    <row r="43" spans="1:6">
      <c r="B43" s="10" t="s">
        <v>247</v>
      </c>
      <c r="C43" s="10" t="s">
        <v>246</v>
      </c>
      <c r="D43" s="10" t="s">
        <v>13</v>
      </c>
      <c r="E43" s="41"/>
      <c r="F43" s="41"/>
    </row>
    <row r="44" spans="1:6">
      <c r="A44" s="31" t="s">
        <v>123</v>
      </c>
      <c r="B44" s="44">
        <v>1.5978908037149759E-2</v>
      </c>
      <c r="C44" s="44">
        <v>7.8845381339471138E-2</v>
      </c>
      <c r="D44" s="44">
        <v>3.0832876543656889E-2</v>
      </c>
      <c r="E44" s="41"/>
      <c r="F44" s="41"/>
    </row>
    <row r="45" spans="1:6">
      <c r="A45" s="31" t="s">
        <v>124</v>
      </c>
      <c r="B45" s="44">
        <v>0.14713567316579229</v>
      </c>
      <c r="C45" s="44">
        <v>0.11539553386186931</v>
      </c>
      <c r="D45" s="44">
        <v>0.13963617454837571</v>
      </c>
      <c r="E45" s="41"/>
      <c r="F45" s="41"/>
    </row>
    <row r="46" spans="1:6">
      <c r="A46" s="31" t="s">
        <v>125</v>
      </c>
      <c r="B46" s="44">
        <v>0.23662025456106761</v>
      </c>
      <c r="C46" s="44">
        <v>0.29591034730249122</v>
      </c>
      <c r="D46" s="44">
        <v>0.25062920279797257</v>
      </c>
      <c r="E46" s="41"/>
      <c r="F46" s="41"/>
    </row>
    <row r="47" spans="1:6">
      <c r="A47" s="31" t="s">
        <v>126</v>
      </c>
      <c r="B47" s="44">
        <v>0.46410214168579861</v>
      </c>
      <c r="C47" s="44">
        <v>0.37544815855992131</v>
      </c>
      <c r="D47" s="44">
        <v>0.44315515032212738</v>
      </c>
      <c r="E47" s="41"/>
      <c r="F47" s="41"/>
    </row>
    <row r="48" spans="1:6">
      <c r="A48" s="31" t="s">
        <v>127</v>
      </c>
      <c r="B48" s="44">
        <v>0.13616302255019169</v>
      </c>
      <c r="C48" s="44">
        <v>0.1344005789362471</v>
      </c>
      <c r="D48" s="44">
        <v>0.13574659578786749</v>
      </c>
      <c r="E48" s="41"/>
      <c r="F48" s="41"/>
    </row>
    <row r="49" spans="1:6">
      <c r="A49" s="31" t="s">
        <v>260</v>
      </c>
      <c r="B49" s="48">
        <v>427.11063099878862</v>
      </c>
      <c r="C49" s="48">
        <v>132.13823958219081</v>
      </c>
      <c r="D49" s="48">
        <v>559.24887058097931</v>
      </c>
      <c r="E49" s="41"/>
      <c r="F49" s="41"/>
    </row>
    <row r="50" spans="1:6">
      <c r="A50" s="31"/>
      <c r="B50" s="48"/>
      <c r="C50" s="48"/>
      <c r="D50" s="48"/>
      <c r="E50" s="41"/>
      <c r="F50" s="41"/>
    </row>
    <row r="51" spans="1:6">
      <c r="A51" s="1" t="s">
        <v>268</v>
      </c>
      <c r="B51" s="41"/>
      <c r="C51" s="41"/>
      <c r="D51" s="41"/>
      <c r="E51" s="41"/>
      <c r="F51" s="41"/>
    </row>
    <row r="52" spans="1:6">
      <c r="B52" s="10" t="s">
        <v>247</v>
      </c>
      <c r="C52" s="10" t="s">
        <v>246</v>
      </c>
      <c r="D52" s="10" t="s">
        <v>13</v>
      </c>
      <c r="E52" s="41"/>
      <c r="F52" s="41"/>
    </row>
    <row r="53" spans="1:6">
      <c r="A53" s="31" t="s">
        <v>123</v>
      </c>
      <c r="B53" s="44">
        <v>0.1033411940715153</v>
      </c>
      <c r="C53" s="44">
        <v>7.4847489325939348E-2</v>
      </c>
      <c r="D53" s="44">
        <v>9.66087567214967E-2</v>
      </c>
      <c r="E53" s="41"/>
      <c r="F53" s="41"/>
    </row>
    <row r="54" spans="1:6">
      <c r="A54" s="31" t="s">
        <v>124</v>
      </c>
      <c r="B54" s="44">
        <v>0.25741663646762941</v>
      </c>
      <c r="C54" s="44">
        <v>0.14180652465371019</v>
      </c>
      <c r="D54" s="44">
        <v>0.23010050324572151</v>
      </c>
      <c r="E54" s="41"/>
      <c r="F54" s="41"/>
    </row>
    <row r="55" spans="1:6">
      <c r="A55" s="31" t="s">
        <v>125</v>
      </c>
      <c r="B55" s="44">
        <v>0.26123546917851509</v>
      </c>
      <c r="C55" s="44">
        <v>0.1857167701773155</v>
      </c>
      <c r="D55" s="44">
        <v>0.24339205729788099</v>
      </c>
      <c r="E55" s="41"/>
      <c r="F55" s="41"/>
    </row>
    <row r="56" spans="1:6">
      <c r="A56" s="31" t="s">
        <v>126</v>
      </c>
      <c r="B56" s="44">
        <v>0.29883395828152531</v>
      </c>
      <c r="C56" s="44">
        <v>0.36455042244553532</v>
      </c>
      <c r="D56" s="44">
        <v>0.31436131710690363</v>
      </c>
      <c r="E56" s="41"/>
      <c r="F56" s="41"/>
    </row>
    <row r="57" spans="1:6">
      <c r="A57" s="31" t="s">
        <v>127</v>
      </c>
      <c r="B57" s="44">
        <v>7.9172742000814908E-2</v>
      </c>
      <c r="C57" s="44">
        <v>0.23307879339749971</v>
      </c>
      <c r="D57" s="44">
        <v>0.1155373656279972</v>
      </c>
      <c r="E57" s="41"/>
      <c r="F57" s="41"/>
    </row>
    <row r="58" spans="1:6">
      <c r="A58" s="31" t="s">
        <v>260</v>
      </c>
      <c r="B58" s="48">
        <v>427.11063099878862</v>
      </c>
      <c r="C58" s="48">
        <v>132.13823958219081</v>
      </c>
      <c r="D58" s="48">
        <v>559.24887058097931</v>
      </c>
      <c r="E58" s="41"/>
      <c r="F58" s="41"/>
    </row>
    <row r="59" spans="1:6">
      <c r="B59" s="41"/>
      <c r="C59" s="41"/>
      <c r="D59" s="41"/>
      <c r="E59" s="41"/>
      <c r="F59" s="41"/>
    </row>
    <row r="60" spans="1:6">
      <c r="B60" s="41"/>
      <c r="C60" s="41"/>
      <c r="D60" s="41"/>
      <c r="E60" s="41"/>
      <c r="F60" s="41"/>
    </row>
    <row r="61" spans="1:6">
      <c r="B61" s="41"/>
      <c r="C61" s="41"/>
      <c r="D61" s="41"/>
      <c r="E61" s="41"/>
      <c r="F61" s="41"/>
    </row>
    <row r="62" spans="1:6">
      <c r="B62" s="41"/>
      <c r="C62" s="41"/>
      <c r="D62" s="41"/>
      <c r="E62" s="41"/>
      <c r="F62" s="41"/>
    </row>
    <row r="63" spans="1:6">
      <c r="B63" s="41"/>
      <c r="C63" s="41"/>
      <c r="D63" s="41"/>
      <c r="E63" s="41"/>
      <c r="F63" s="41"/>
    </row>
    <row r="64" spans="1:6">
      <c r="B64" s="41"/>
      <c r="C64" s="41"/>
      <c r="D64" s="41"/>
      <c r="E64" s="41"/>
      <c r="F64" s="41"/>
    </row>
  </sheetData>
  <sortState xmlns:xlrd2="http://schemas.microsoft.com/office/spreadsheetml/2017/richdata2" columnSort="1" ref="B6:F11">
    <sortCondition ref="B7:F7"/>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8F698-703E-4D6E-9960-5E890FB57EC4}">
  <dimension ref="A1:L28"/>
  <sheetViews>
    <sheetView topLeftCell="A9" zoomScaleNormal="100" workbookViewId="0">
      <selection activeCell="N24" sqref="N24"/>
    </sheetView>
  </sheetViews>
  <sheetFormatPr defaultRowHeight="14.25"/>
  <cols>
    <col min="1" max="1" width="15.140625" customWidth="1"/>
    <col min="2" max="12" width="10" customWidth="1"/>
  </cols>
  <sheetData>
    <row r="1" spans="1:12">
      <c r="A1" s="1" t="s">
        <v>33</v>
      </c>
    </row>
    <row r="2" spans="1:12">
      <c r="A2" s="1" t="s">
        <v>1</v>
      </c>
      <c r="B2" t="s">
        <v>2</v>
      </c>
    </row>
    <row r="3" spans="1:12">
      <c r="A3" s="1" t="s">
        <v>3</v>
      </c>
      <c r="B3" t="s">
        <v>34</v>
      </c>
    </row>
    <row r="5" spans="1:12">
      <c r="A5" s="1" t="s">
        <v>35</v>
      </c>
    </row>
    <row r="6" spans="1:12" s="18" customFormat="1" ht="28.5">
      <c r="B6" s="15" t="s">
        <v>36</v>
      </c>
      <c r="C6" s="15" t="s">
        <v>37</v>
      </c>
      <c r="D6" s="15" t="s">
        <v>38</v>
      </c>
      <c r="E6" s="15" t="s">
        <v>39</v>
      </c>
      <c r="F6" s="15" t="s">
        <v>40</v>
      </c>
      <c r="G6" s="15" t="s">
        <v>41</v>
      </c>
      <c r="H6" s="15" t="s">
        <v>42</v>
      </c>
      <c r="I6" s="15" t="s">
        <v>43</v>
      </c>
      <c r="J6" s="15" t="s">
        <v>44</v>
      </c>
      <c r="K6" s="15" t="s">
        <v>45</v>
      </c>
      <c r="L6" s="15" t="s">
        <v>13</v>
      </c>
    </row>
    <row r="7" spans="1:12">
      <c r="A7" s="36" t="s">
        <v>14</v>
      </c>
      <c r="B7" s="42">
        <v>0.75170826418797698</v>
      </c>
      <c r="C7" s="42">
        <v>0.77961096453380718</v>
      </c>
      <c r="D7" s="42">
        <v>0.76397244738161796</v>
      </c>
      <c r="E7" s="42">
        <v>0.73232853788442476</v>
      </c>
      <c r="F7" s="42">
        <v>0.83726394801588822</v>
      </c>
      <c r="G7" s="42">
        <v>0.82063091121125742</v>
      </c>
      <c r="H7" s="42">
        <v>0.85153101826525723</v>
      </c>
      <c r="I7" s="42">
        <v>0.79050078362925624</v>
      </c>
      <c r="J7" s="42">
        <v>0.80901749703099524</v>
      </c>
      <c r="K7" s="42">
        <v>0.76378651625123084</v>
      </c>
      <c r="L7" s="42">
        <v>0.78597257607085658</v>
      </c>
    </row>
    <row r="8" spans="1:12">
      <c r="A8" s="36" t="s">
        <v>15</v>
      </c>
      <c r="B8" s="42">
        <v>0.56201165388398466</v>
      </c>
      <c r="C8" s="42">
        <v>0.66238934104168612</v>
      </c>
      <c r="D8" s="42">
        <v>0.78647043037651798</v>
      </c>
      <c r="E8" s="42">
        <v>0.75699045433430812</v>
      </c>
      <c r="F8" s="42">
        <v>0.79875178727542706</v>
      </c>
      <c r="G8" s="42">
        <v>0.77588400165010907</v>
      </c>
      <c r="H8" s="42">
        <v>0.81964169063254089</v>
      </c>
      <c r="I8" s="42">
        <v>0.77301946969248814</v>
      </c>
      <c r="J8" s="42">
        <v>0.81200898695605916</v>
      </c>
      <c r="K8" s="42">
        <v>0.74986860704958169</v>
      </c>
      <c r="L8" s="42">
        <v>0.75004497616147525</v>
      </c>
    </row>
    <row r="9" spans="1:12">
      <c r="A9" s="12" t="s">
        <v>16</v>
      </c>
      <c r="B9" s="42">
        <v>0.46476024900000001</v>
      </c>
      <c r="C9" s="42">
        <v>0.42700037200000002</v>
      </c>
      <c r="D9" s="42">
        <v>0.66783122699999997</v>
      </c>
      <c r="E9" s="42">
        <v>0.77240879100000004</v>
      </c>
      <c r="F9" s="42">
        <v>0.83233524299999995</v>
      </c>
      <c r="G9" s="42">
        <v>0.86361160999999997</v>
      </c>
      <c r="H9" s="42">
        <v>0.89119888199999997</v>
      </c>
      <c r="I9" s="42">
        <v>0.90363599699999997</v>
      </c>
      <c r="J9" s="43">
        <v>0.92752303800000002</v>
      </c>
      <c r="K9" s="42">
        <v>0.69840661900000001</v>
      </c>
      <c r="L9" s="42">
        <v>0.72441856599999999</v>
      </c>
    </row>
    <row r="10" spans="1:12">
      <c r="A10" s="12" t="s">
        <v>46</v>
      </c>
      <c r="B10" s="42">
        <v>0.165392185</v>
      </c>
      <c r="C10" s="42">
        <v>0.29579399200000001</v>
      </c>
      <c r="D10" s="42">
        <v>0.32831030300000003</v>
      </c>
      <c r="E10" s="42">
        <v>0.27344191400000001</v>
      </c>
      <c r="F10" s="42">
        <v>0.27274877800000003</v>
      </c>
      <c r="G10" s="42">
        <v>0.33695350200000002</v>
      </c>
      <c r="H10" s="42">
        <v>0.289435728</v>
      </c>
      <c r="I10" s="42">
        <v>0.32761948499999999</v>
      </c>
      <c r="J10" s="43">
        <v>0.475344237</v>
      </c>
      <c r="K10" s="42">
        <v>0.32581453900000001</v>
      </c>
      <c r="L10" s="42">
        <v>0.29605045299999999</v>
      </c>
    </row>
    <row r="11" spans="1:12">
      <c r="A11" s="12" t="s">
        <v>17</v>
      </c>
      <c r="B11" s="42">
        <v>0.13679519800000001</v>
      </c>
      <c r="C11" s="42">
        <v>0.13780611700000001</v>
      </c>
      <c r="D11" s="42">
        <v>0.22135531999999999</v>
      </c>
      <c r="E11" s="42">
        <v>0.29822791199999998</v>
      </c>
      <c r="F11" s="42">
        <v>0.35437442600000002</v>
      </c>
      <c r="G11" s="42">
        <v>0.44248845399999998</v>
      </c>
      <c r="H11" s="42">
        <v>0.46538172100000003</v>
      </c>
      <c r="I11" s="42">
        <v>0.58603250200000001</v>
      </c>
      <c r="J11" s="43">
        <v>0.68302038499999995</v>
      </c>
      <c r="K11" s="42">
        <v>0.22425679300000001</v>
      </c>
      <c r="L11" s="42">
        <v>0.30868177000000002</v>
      </c>
    </row>
    <row r="12" spans="1:12">
      <c r="A12" s="12" t="s">
        <v>19</v>
      </c>
      <c r="B12" s="42">
        <v>3.330926E-2</v>
      </c>
      <c r="C12" s="42">
        <v>7.0587917999999999E-2</v>
      </c>
      <c r="D12" s="42">
        <v>8.0642743000000003E-2</v>
      </c>
      <c r="E12" s="42">
        <v>0.12933230500000001</v>
      </c>
      <c r="F12" s="42">
        <v>0.14880555600000001</v>
      </c>
      <c r="G12" s="42">
        <v>0.16476826899999999</v>
      </c>
      <c r="H12" s="42">
        <v>0.199026698</v>
      </c>
      <c r="I12" s="42">
        <v>0.30777188300000002</v>
      </c>
      <c r="J12" s="42">
        <v>0.30285175800000003</v>
      </c>
      <c r="K12" s="42">
        <v>0.118484876</v>
      </c>
      <c r="L12" s="42">
        <v>0.13290939399999999</v>
      </c>
    </row>
    <row r="13" spans="1:12">
      <c r="A13" s="12" t="s">
        <v>47</v>
      </c>
      <c r="B13" s="42">
        <v>4.5723804999999999E-2</v>
      </c>
      <c r="C13" s="42">
        <v>3.2993425E-2</v>
      </c>
      <c r="D13" s="42">
        <v>3.7897642000000002E-2</v>
      </c>
      <c r="E13" s="42">
        <v>1.8651274999999998E-2</v>
      </c>
      <c r="F13" s="42">
        <v>3.0328621E-2</v>
      </c>
      <c r="G13" s="42">
        <v>3.8222746000000002E-2</v>
      </c>
      <c r="H13" s="42">
        <v>6.0954781999999999E-2</v>
      </c>
      <c r="I13" s="42">
        <v>2.8149569999999999E-2</v>
      </c>
      <c r="J13" s="42">
        <v>4.9816947E-2</v>
      </c>
      <c r="K13" s="42">
        <v>1.9407006000000001E-2</v>
      </c>
      <c r="L13" s="42">
        <v>3.3971596E-2</v>
      </c>
    </row>
    <row r="17" spans="1:8">
      <c r="B17" s="10"/>
      <c r="C17" s="10"/>
    </row>
    <row r="18" spans="1:8">
      <c r="A18" s="10"/>
      <c r="B18" s="2"/>
      <c r="C18" s="2"/>
      <c r="D18" s="2"/>
      <c r="E18" s="2"/>
      <c r="F18" s="2"/>
      <c r="G18" s="2"/>
      <c r="H18" s="2"/>
    </row>
    <row r="19" spans="1:8">
      <c r="A19" s="10"/>
      <c r="B19" s="2"/>
      <c r="C19" s="2"/>
      <c r="D19" s="2"/>
      <c r="E19" s="2"/>
      <c r="F19" s="2"/>
      <c r="G19" s="2"/>
      <c r="H19" s="2"/>
    </row>
    <row r="20" spans="1:8">
      <c r="A20" s="10"/>
      <c r="B20" s="2"/>
      <c r="C20" s="2"/>
      <c r="D20" s="2"/>
      <c r="E20" s="2"/>
      <c r="F20" s="2"/>
      <c r="G20" s="2"/>
      <c r="H20" s="2"/>
    </row>
    <row r="21" spans="1:8">
      <c r="A21" s="10"/>
      <c r="B21" s="2"/>
      <c r="C21" s="2"/>
      <c r="D21" s="2"/>
      <c r="E21" s="2"/>
      <c r="F21" s="2"/>
      <c r="G21" s="2"/>
      <c r="H21" s="2"/>
    </row>
    <row r="22" spans="1:8">
      <c r="A22" s="10"/>
      <c r="B22" s="2"/>
      <c r="C22" s="2"/>
      <c r="D22" s="2"/>
      <c r="E22" s="2"/>
      <c r="F22" s="2"/>
      <c r="G22" s="2"/>
      <c r="H22" s="2"/>
    </row>
    <row r="23" spans="1:8">
      <c r="A23" s="10"/>
      <c r="B23" s="2"/>
      <c r="C23" s="2"/>
      <c r="D23" s="2"/>
      <c r="E23" s="2"/>
      <c r="F23" s="2"/>
      <c r="G23" s="2"/>
      <c r="H23" s="2"/>
    </row>
    <row r="24" spans="1:8">
      <c r="A24" s="10"/>
      <c r="B24" s="2"/>
      <c r="C24" s="2"/>
      <c r="D24" s="2"/>
      <c r="E24" s="2"/>
      <c r="F24" s="2"/>
      <c r="G24" s="2"/>
      <c r="H24" s="2"/>
    </row>
    <row r="25" spans="1:8">
      <c r="A25" s="10"/>
      <c r="B25" s="2"/>
      <c r="C25" s="2"/>
      <c r="D25" s="2"/>
      <c r="E25" s="2"/>
      <c r="F25" s="2"/>
      <c r="G25" s="2"/>
      <c r="H25" s="2"/>
    </row>
    <row r="26" spans="1:8">
      <c r="A26" s="10"/>
      <c r="B26" s="2"/>
      <c r="C26" s="2"/>
      <c r="D26" s="2"/>
      <c r="E26" s="2"/>
      <c r="F26" s="2"/>
      <c r="G26" s="2"/>
      <c r="H26" s="2"/>
    </row>
    <row r="27" spans="1:8">
      <c r="A27" s="10"/>
      <c r="B27" s="2"/>
      <c r="C27" s="2"/>
      <c r="D27" s="2"/>
      <c r="E27" s="2"/>
      <c r="F27" s="2"/>
      <c r="G27" s="2"/>
      <c r="H27" s="2"/>
    </row>
    <row r="28" spans="1:8">
      <c r="A28" s="10"/>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1777C-1837-48FC-84EF-4FD77916D6DC}">
  <dimension ref="A1:AE62"/>
  <sheetViews>
    <sheetView topLeftCell="Z34" workbookViewId="0">
      <selection activeCell="AF13" sqref="AF13"/>
    </sheetView>
  </sheetViews>
  <sheetFormatPr defaultRowHeight="14.25"/>
  <cols>
    <col min="1" max="25" width="0" hidden="1" customWidth="1"/>
    <col min="26" max="26" width="14.5703125" style="12" customWidth="1"/>
    <col min="27" max="27" width="18.7109375" style="12" customWidth="1"/>
    <col min="28" max="31" width="15.85546875" customWidth="1"/>
  </cols>
  <sheetData>
    <row r="1" spans="1:31">
      <c r="Z1" s="20" t="s">
        <v>48</v>
      </c>
    </row>
    <row r="2" spans="1:31">
      <c r="Z2" s="20" t="s">
        <v>1</v>
      </c>
      <c r="AA2" s="12" t="s">
        <v>2</v>
      </c>
    </row>
    <row r="3" spans="1:31">
      <c r="Z3" s="20" t="s">
        <v>3</v>
      </c>
      <c r="AA3" s="12" t="s">
        <v>49</v>
      </c>
    </row>
    <row r="5" spans="1:31">
      <c r="O5" t="s">
        <v>50</v>
      </c>
    </row>
    <row r="6" spans="1:31">
      <c r="A6" s="23" t="s">
        <v>51</v>
      </c>
      <c r="B6" s="23" t="s">
        <v>35</v>
      </c>
      <c r="C6" s="24"/>
      <c r="D6" s="24"/>
      <c r="E6" s="24"/>
      <c r="F6" s="24"/>
      <c r="G6" s="24"/>
      <c r="H6" s="24"/>
      <c r="I6" s="24"/>
      <c r="J6" s="24"/>
      <c r="K6" s="24"/>
      <c r="L6" s="24"/>
      <c r="M6" s="24"/>
      <c r="N6" s="23" t="s">
        <v>51</v>
      </c>
      <c r="O6" s="24"/>
      <c r="P6" s="24"/>
      <c r="Q6" s="24"/>
      <c r="R6" s="24"/>
      <c r="S6" s="24"/>
      <c r="T6" s="24"/>
      <c r="U6" s="24"/>
      <c r="AB6" s="75" t="s">
        <v>52</v>
      </c>
      <c r="AC6" s="75"/>
      <c r="AD6" s="75"/>
      <c r="AE6" s="75"/>
    </row>
    <row r="7" spans="1:31">
      <c r="A7" s="26" t="s">
        <v>53</v>
      </c>
      <c r="B7" s="26" t="s">
        <v>36</v>
      </c>
      <c r="C7" s="26" t="s">
        <v>37</v>
      </c>
      <c r="D7" s="26" t="s">
        <v>38</v>
      </c>
      <c r="E7" s="26" t="s">
        <v>39</v>
      </c>
      <c r="F7" s="26" t="s">
        <v>40</v>
      </c>
      <c r="G7" s="26" t="s">
        <v>41</v>
      </c>
      <c r="H7" s="26" t="s">
        <v>42</v>
      </c>
      <c r="I7" s="26" t="s">
        <v>43</v>
      </c>
      <c r="J7" s="26" t="s">
        <v>44</v>
      </c>
      <c r="K7" s="26" t="s">
        <v>45</v>
      </c>
      <c r="L7" s="26" t="s">
        <v>13</v>
      </c>
      <c r="M7" s="24"/>
      <c r="N7" s="26" t="s">
        <v>53</v>
      </c>
      <c r="O7" s="26" t="s">
        <v>36</v>
      </c>
      <c r="P7" s="26" t="s">
        <v>37</v>
      </c>
      <c r="Q7" s="26" t="s">
        <v>38</v>
      </c>
      <c r="R7" s="26" t="s">
        <v>39</v>
      </c>
      <c r="S7" s="26" t="s">
        <v>40</v>
      </c>
      <c r="T7" s="26" t="s">
        <v>41</v>
      </c>
      <c r="U7" s="26" t="s">
        <v>42</v>
      </c>
      <c r="V7" s="26" t="s">
        <v>43</v>
      </c>
      <c r="W7" s="26" t="s">
        <v>44</v>
      </c>
      <c r="X7" s="26" t="s">
        <v>45</v>
      </c>
      <c r="Y7" s="26" t="s">
        <v>13</v>
      </c>
      <c r="Z7" s="28" t="s">
        <v>54</v>
      </c>
      <c r="AB7" s="26" t="s">
        <v>55</v>
      </c>
      <c r="AC7" s="26" t="s">
        <v>56</v>
      </c>
      <c r="AD7" s="26" t="s">
        <v>57</v>
      </c>
      <c r="AE7" s="26" t="s">
        <v>58</v>
      </c>
    </row>
    <row r="8" spans="1:31">
      <c r="A8" s="26" t="s">
        <v>23</v>
      </c>
      <c r="B8" s="27">
        <v>0.56940000000000002</v>
      </c>
      <c r="C8" s="27">
        <v>0.52549999999999997</v>
      </c>
      <c r="D8" s="27">
        <v>0.51339999999999997</v>
      </c>
      <c r="E8" s="27">
        <v>0.37419999999999998</v>
      </c>
      <c r="F8" s="27">
        <v>0.44080000000000003</v>
      </c>
      <c r="G8" s="27">
        <v>0.42699999999999999</v>
      </c>
      <c r="H8" s="27">
        <v>0.41870000000000002</v>
      </c>
      <c r="I8" s="27">
        <v>0.35980000000000001</v>
      </c>
      <c r="J8" s="27">
        <v>0.17599999999999999</v>
      </c>
      <c r="K8" s="27">
        <v>0.43990000000000001</v>
      </c>
      <c r="L8" s="27">
        <v>0.44679999999999997</v>
      </c>
      <c r="M8" s="24"/>
      <c r="N8" s="26" t="s">
        <v>23</v>
      </c>
      <c r="O8" s="24">
        <f t="shared" ref="O8:Y12" si="0">B8*B$57</f>
        <v>135.91577999999998</v>
      </c>
      <c r="P8" s="24">
        <f t="shared" si="0"/>
        <v>193.59419999999997</v>
      </c>
      <c r="Q8" s="24">
        <f t="shared" si="0"/>
        <v>222.55889999999999</v>
      </c>
      <c r="R8" s="24">
        <f t="shared" si="0"/>
        <v>185.26642000000001</v>
      </c>
      <c r="S8" s="24">
        <f t="shared" si="0"/>
        <v>175.4384</v>
      </c>
      <c r="T8" s="24">
        <f t="shared" si="0"/>
        <v>129.33829999999998</v>
      </c>
      <c r="U8" s="24">
        <f t="shared" si="0"/>
        <v>139.72019</v>
      </c>
      <c r="V8" s="24">
        <f t="shared" si="0"/>
        <v>57.172220000000003</v>
      </c>
      <c r="W8" s="24">
        <f t="shared" si="0"/>
        <v>11.158399999999999</v>
      </c>
      <c r="X8" s="24">
        <f t="shared" si="0"/>
        <v>165.62235000000001</v>
      </c>
      <c r="Y8" s="24">
        <f t="shared" si="0"/>
        <v>1415.9091999999998</v>
      </c>
      <c r="Z8" s="29"/>
      <c r="AA8" s="39" t="s">
        <v>23</v>
      </c>
      <c r="AB8" s="40">
        <v>0.70614008027637332</v>
      </c>
      <c r="AC8" s="40">
        <v>0.58785146178180037</v>
      </c>
      <c r="AD8" s="40">
        <v>0.51330508207112813</v>
      </c>
      <c r="AE8" s="40">
        <v>0.38626463777348974</v>
      </c>
    </row>
    <row r="9" spans="1:31">
      <c r="A9" s="26" t="s">
        <v>24</v>
      </c>
      <c r="B9" s="27">
        <v>0.15509999999999999</v>
      </c>
      <c r="C9" s="27">
        <v>0.19650000000000001</v>
      </c>
      <c r="D9" s="27">
        <v>0.2135</v>
      </c>
      <c r="E9" s="27">
        <v>0.2702</v>
      </c>
      <c r="F9" s="27">
        <v>0.32069999999999999</v>
      </c>
      <c r="G9" s="27">
        <v>0.3009</v>
      </c>
      <c r="H9" s="27">
        <v>0.34320000000000001</v>
      </c>
      <c r="I9" s="27">
        <v>0.30599999999999999</v>
      </c>
      <c r="J9" s="27">
        <v>0.39639999999999997</v>
      </c>
      <c r="K9" s="27">
        <v>0.26960000000000001</v>
      </c>
      <c r="L9" s="27">
        <v>0.26640000000000003</v>
      </c>
      <c r="M9" s="24"/>
      <c r="N9" s="26" t="s">
        <v>24</v>
      </c>
      <c r="O9" s="24">
        <f t="shared" si="0"/>
        <v>37.022369999999995</v>
      </c>
      <c r="P9" s="24">
        <f t="shared" si="0"/>
        <v>72.390599999999992</v>
      </c>
      <c r="Q9" s="24">
        <f t="shared" si="0"/>
        <v>92.552250000000001</v>
      </c>
      <c r="R9" s="24">
        <f t="shared" si="0"/>
        <v>133.77602000000002</v>
      </c>
      <c r="S9" s="24">
        <f t="shared" si="0"/>
        <v>127.6386</v>
      </c>
      <c r="T9" s="24">
        <f t="shared" si="0"/>
        <v>91.142609999999991</v>
      </c>
      <c r="U9" s="24">
        <f t="shared" si="0"/>
        <v>114.52584</v>
      </c>
      <c r="V9" s="24">
        <f t="shared" si="0"/>
        <v>48.623400000000004</v>
      </c>
      <c r="W9" s="24">
        <f t="shared" si="0"/>
        <v>25.131759999999996</v>
      </c>
      <c r="X9" s="24">
        <f t="shared" si="0"/>
        <v>101.5044</v>
      </c>
      <c r="Y9" s="24">
        <f t="shared" si="0"/>
        <v>844.22160000000008</v>
      </c>
      <c r="Z9" s="29"/>
      <c r="AA9" s="39" t="s">
        <v>24</v>
      </c>
      <c r="AB9" s="40">
        <v>0.23447205884045283</v>
      </c>
      <c r="AC9" s="40">
        <v>0.32623625321264016</v>
      </c>
      <c r="AD9" s="40">
        <v>0.38490303645349605</v>
      </c>
      <c r="AE9" s="40">
        <v>0.41692889895226742</v>
      </c>
    </row>
    <row r="10" spans="1:31">
      <c r="A10" s="26" t="s">
        <v>25</v>
      </c>
      <c r="B10" s="27">
        <v>2.1999999999999999E-2</v>
      </c>
      <c r="C10" s="27">
        <v>5.5199999999999999E-2</v>
      </c>
      <c r="D10" s="27">
        <v>2.9899999999999999E-2</v>
      </c>
      <c r="E10" s="27">
        <v>5.2999999999999999E-2</v>
      </c>
      <c r="F10" s="27">
        <v>6.0999999999999999E-2</v>
      </c>
      <c r="G10" s="27">
        <v>8.0699999999999994E-2</v>
      </c>
      <c r="H10" s="27">
        <v>6.7400000000000002E-2</v>
      </c>
      <c r="I10" s="27">
        <v>0.10100000000000001</v>
      </c>
      <c r="J10" s="27">
        <v>0.14699999999999999</v>
      </c>
      <c r="K10" s="27">
        <v>3.8800000000000001E-2</v>
      </c>
      <c r="L10" s="27">
        <v>5.5500000000000001E-2</v>
      </c>
      <c r="M10" s="24"/>
      <c r="N10" s="26" t="s">
        <v>25</v>
      </c>
      <c r="O10" s="24">
        <f t="shared" si="0"/>
        <v>5.2513999999999994</v>
      </c>
      <c r="P10" s="24">
        <f t="shared" si="0"/>
        <v>20.33568</v>
      </c>
      <c r="Q10" s="24">
        <f t="shared" si="0"/>
        <v>12.961650000000001</v>
      </c>
      <c r="R10" s="24">
        <f t="shared" si="0"/>
        <v>26.240300000000001</v>
      </c>
      <c r="S10" s="24">
        <f t="shared" si="0"/>
        <v>24.277999999999999</v>
      </c>
      <c r="T10" s="24">
        <f t="shared" si="0"/>
        <v>24.444029999999998</v>
      </c>
      <c r="U10" s="24">
        <f t="shared" si="0"/>
        <v>22.491379999999999</v>
      </c>
      <c r="V10" s="24">
        <f t="shared" si="0"/>
        <v>16.048900000000003</v>
      </c>
      <c r="W10" s="24">
        <f t="shared" si="0"/>
        <v>9.319799999999999</v>
      </c>
      <c r="X10" s="24">
        <f t="shared" si="0"/>
        <v>14.6082</v>
      </c>
      <c r="Y10" s="24">
        <f t="shared" si="0"/>
        <v>175.87950000000001</v>
      </c>
      <c r="Z10" s="29"/>
      <c r="AA10" s="39" t="s">
        <v>25</v>
      </c>
      <c r="AB10" s="40">
        <v>5.4833127437408695E-2</v>
      </c>
      <c r="AC10" s="40">
        <v>5.6506848599290123E-2</v>
      </c>
      <c r="AD10" s="40">
        <v>8.2237257643388448E-2</v>
      </c>
      <c r="AE10" s="40">
        <v>0.14340615841454873</v>
      </c>
    </row>
    <row r="11" spans="1:31">
      <c r="A11" s="26" t="s">
        <v>26</v>
      </c>
      <c r="B11" s="27">
        <v>5.1000000000000004E-3</v>
      </c>
      <c r="C11" s="27">
        <v>2.3999999999999998E-3</v>
      </c>
      <c r="D11" s="27">
        <v>2E-3</v>
      </c>
      <c r="E11" s="27">
        <v>3.2000000000000001E-2</v>
      </c>
      <c r="F11" s="27">
        <v>1.47E-2</v>
      </c>
      <c r="G11" s="27">
        <v>1.21E-2</v>
      </c>
      <c r="H11" s="27">
        <v>1.78E-2</v>
      </c>
      <c r="I11" s="27">
        <v>1.2699999999999999E-2</v>
      </c>
      <c r="J11" s="27">
        <v>8.9700000000000002E-2</v>
      </c>
      <c r="K11" s="27">
        <v>7.6E-3</v>
      </c>
      <c r="L11" s="27">
        <v>1.41E-2</v>
      </c>
      <c r="M11" s="24"/>
      <c r="N11" s="26" t="s">
        <v>26</v>
      </c>
      <c r="O11" s="24">
        <f t="shared" si="0"/>
        <v>1.2173700000000001</v>
      </c>
      <c r="P11" s="24">
        <f t="shared" si="0"/>
        <v>0.88415999999999983</v>
      </c>
      <c r="Q11" s="24">
        <f t="shared" si="0"/>
        <v>0.86699999999999999</v>
      </c>
      <c r="R11" s="24">
        <f t="shared" si="0"/>
        <v>15.843200000000001</v>
      </c>
      <c r="S11" s="24">
        <f t="shared" si="0"/>
        <v>5.8506</v>
      </c>
      <c r="T11" s="24">
        <f t="shared" si="0"/>
        <v>3.6650899999999997</v>
      </c>
      <c r="U11" s="24">
        <f t="shared" si="0"/>
        <v>5.9398599999999995</v>
      </c>
      <c r="V11" s="24">
        <f t="shared" si="0"/>
        <v>2.01803</v>
      </c>
      <c r="W11" s="24">
        <f t="shared" si="0"/>
        <v>5.6869800000000001</v>
      </c>
      <c r="X11" s="24">
        <f t="shared" si="0"/>
        <v>2.8614000000000002</v>
      </c>
      <c r="Y11" s="24">
        <f t="shared" si="0"/>
        <v>44.682899999999997</v>
      </c>
      <c r="Z11" s="29"/>
      <c r="AA11" s="39" t="s">
        <v>26</v>
      </c>
      <c r="AB11" s="40">
        <v>4.503580021774172E-3</v>
      </c>
      <c r="AC11" s="40">
        <v>2.4086575832678165E-2</v>
      </c>
      <c r="AD11" s="40">
        <v>1.7848071695629689E-2</v>
      </c>
      <c r="AE11" s="40">
        <v>4.3555479178896905E-2</v>
      </c>
    </row>
    <row r="12" spans="1:31">
      <c r="A12" s="26" t="s">
        <v>27</v>
      </c>
      <c r="B12" s="23"/>
      <c r="C12" s="23"/>
      <c r="D12" s="27">
        <v>5.1999999999999998E-3</v>
      </c>
      <c r="E12" s="27">
        <v>2.8999999999999998E-3</v>
      </c>
      <c r="F12" s="23"/>
      <c r="G12" s="23"/>
      <c r="H12" s="27">
        <v>4.4999999999999997E-3</v>
      </c>
      <c r="I12" s="27">
        <v>1.0999999999999999E-2</v>
      </c>
      <c r="J12" s="23"/>
      <c r="K12" s="27">
        <v>7.7000000000000002E-3</v>
      </c>
      <c r="L12" s="27">
        <v>3.0999999999999999E-3</v>
      </c>
      <c r="M12" s="24"/>
      <c r="N12" s="26" t="s">
        <v>27</v>
      </c>
      <c r="O12" s="24">
        <f t="shared" si="0"/>
        <v>0</v>
      </c>
      <c r="P12" s="24">
        <f t="shared" si="0"/>
        <v>0</v>
      </c>
      <c r="Q12" s="24">
        <f t="shared" si="0"/>
        <v>2.2542</v>
      </c>
      <c r="R12" s="24">
        <f t="shared" si="0"/>
        <v>1.4357899999999999</v>
      </c>
      <c r="S12" s="24">
        <f t="shared" si="0"/>
        <v>0</v>
      </c>
      <c r="T12" s="24">
        <f t="shared" si="0"/>
        <v>0</v>
      </c>
      <c r="U12" s="24">
        <f t="shared" si="0"/>
        <v>1.5016499999999999</v>
      </c>
      <c r="V12" s="24">
        <f t="shared" si="0"/>
        <v>1.7479</v>
      </c>
      <c r="W12" s="24">
        <f t="shared" si="0"/>
        <v>0</v>
      </c>
      <c r="X12" s="24">
        <f t="shared" si="0"/>
        <v>2.8990499999999999</v>
      </c>
      <c r="Y12" s="24">
        <f t="shared" si="0"/>
        <v>9.8239000000000001</v>
      </c>
      <c r="Z12" s="29"/>
      <c r="AA12" s="39" t="s">
        <v>27</v>
      </c>
      <c r="AB12" s="40">
        <v>0</v>
      </c>
      <c r="AC12" s="40">
        <v>5.3188605735912256E-3</v>
      </c>
      <c r="AD12" s="40">
        <v>1.7341056683031226E-3</v>
      </c>
      <c r="AE12" s="40">
        <v>9.8806649253919063E-3</v>
      </c>
    </row>
    <row r="13" spans="1:31">
      <c r="A13" s="23"/>
      <c r="B13" s="23"/>
      <c r="C13" s="23"/>
      <c r="D13" s="23"/>
      <c r="E13" s="23"/>
      <c r="F13" s="23"/>
      <c r="G13" s="23"/>
      <c r="H13" s="23"/>
      <c r="I13" s="23"/>
      <c r="J13" s="23"/>
      <c r="K13" s="23"/>
      <c r="L13" s="23"/>
      <c r="M13" s="24"/>
      <c r="N13" s="23"/>
      <c r="O13" s="24"/>
      <c r="P13" s="24"/>
      <c r="Q13" s="24"/>
      <c r="R13" s="24"/>
      <c r="S13" s="24"/>
      <c r="T13" s="24"/>
      <c r="U13" s="24"/>
      <c r="AA13" s="29"/>
      <c r="AB13" s="41"/>
      <c r="AC13" s="41"/>
      <c r="AD13" s="41"/>
      <c r="AE13" s="41"/>
    </row>
    <row r="14" spans="1:31">
      <c r="A14" s="26" t="s">
        <v>15</v>
      </c>
      <c r="B14" s="26" t="s">
        <v>36</v>
      </c>
      <c r="C14" s="26" t="s">
        <v>37</v>
      </c>
      <c r="D14" s="26" t="s">
        <v>38</v>
      </c>
      <c r="E14" s="26" t="s">
        <v>39</v>
      </c>
      <c r="F14" s="26" t="s">
        <v>40</v>
      </c>
      <c r="G14" s="26" t="s">
        <v>41</v>
      </c>
      <c r="H14" s="26" t="s">
        <v>42</v>
      </c>
      <c r="I14" s="26" t="s">
        <v>43</v>
      </c>
      <c r="J14" s="26" t="s">
        <v>44</v>
      </c>
      <c r="K14" s="26" t="s">
        <v>45</v>
      </c>
      <c r="L14" s="26" t="s">
        <v>13</v>
      </c>
      <c r="M14" s="24"/>
      <c r="N14" s="26" t="s">
        <v>15</v>
      </c>
      <c r="O14" s="26" t="s">
        <v>36</v>
      </c>
      <c r="P14" s="26" t="s">
        <v>37</v>
      </c>
      <c r="Q14" s="26" t="s">
        <v>38</v>
      </c>
      <c r="R14" s="26" t="s">
        <v>39</v>
      </c>
      <c r="S14" s="26" t="s">
        <v>40</v>
      </c>
      <c r="T14" s="26" t="s">
        <v>41</v>
      </c>
      <c r="U14" s="26" t="s">
        <v>42</v>
      </c>
      <c r="V14" s="26" t="s">
        <v>43</v>
      </c>
      <c r="W14" s="26" t="s">
        <v>44</v>
      </c>
      <c r="X14" s="26" t="s">
        <v>45</v>
      </c>
      <c r="Y14" s="26" t="s">
        <v>13</v>
      </c>
      <c r="Z14" s="28" t="s">
        <v>59</v>
      </c>
      <c r="AB14" s="26" t="s">
        <v>55</v>
      </c>
      <c r="AC14" s="26" t="s">
        <v>56</v>
      </c>
      <c r="AD14" s="26" t="s">
        <v>57</v>
      </c>
      <c r="AE14" s="26" t="s">
        <v>58</v>
      </c>
    </row>
    <row r="15" spans="1:31">
      <c r="A15" s="26" t="s">
        <v>23</v>
      </c>
      <c r="B15" s="27">
        <v>0.28460000000000002</v>
      </c>
      <c r="C15" s="27">
        <v>0.18859999999999999</v>
      </c>
      <c r="D15" s="27">
        <v>0.23669999999999999</v>
      </c>
      <c r="E15" s="27">
        <v>0.16220000000000001</v>
      </c>
      <c r="F15" s="27">
        <v>0.19309999999999999</v>
      </c>
      <c r="G15" s="27">
        <v>0.14000000000000001</v>
      </c>
      <c r="H15" s="27">
        <v>0.1128</v>
      </c>
      <c r="I15" s="27">
        <v>0.1293</v>
      </c>
      <c r="J15" s="27">
        <v>7.1900000000000006E-2</v>
      </c>
      <c r="K15" s="27">
        <v>0.19950000000000001</v>
      </c>
      <c r="L15" s="27">
        <v>0.1822</v>
      </c>
      <c r="M15" s="24"/>
      <c r="N15" s="26" t="s">
        <v>23</v>
      </c>
      <c r="O15" s="24">
        <f t="shared" ref="O15:Y19" si="1">B15*B$57</f>
        <v>67.934020000000004</v>
      </c>
      <c r="P15" s="24">
        <f t="shared" si="1"/>
        <v>69.480239999999995</v>
      </c>
      <c r="Q15" s="24">
        <f t="shared" si="1"/>
        <v>102.60945</v>
      </c>
      <c r="R15" s="24">
        <f t="shared" si="1"/>
        <v>80.305220000000006</v>
      </c>
      <c r="S15" s="24">
        <f t="shared" si="1"/>
        <v>76.853799999999993</v>
      </c>
      <c r="T15" s="24">
        <f t="shared" si="1"/>
        <v>42.405999999999999</v>
      </c>
      <c r="U15" s="24">
        <f t="shared" si="1"/>
        <v>37.641359999999999</v>
      </c>
      <c r="V15" s="24">
        <f t="shared" si="1"/>
        <v>20.545770000000001</v>
      </c>
      <c r="W15" s="24">
        <f t="shared" si="1"/>
        <v>4.5584600000000002</v>
      </c>
      <c r="X15" s="24">
        <f t="shared" si="1"/>
        <v>75.111750000000001</v>
      </c>
      <c r="Y15" s="24">
        <f t="shared" si="1"/>
        <v>577.39179999999999</v>
      </c>
      <c r="AA15" s="39" t="s">
        <v>23</v>
      </c>
      <c r="AB15" s="40">
        <v>0.36335910570685381</v>
      </c>
      <c r="AC15" s="40">
        <v>0.25556077083744766</v>
      </c>
      <c r="AD15" s="40">
        <v>0.18985115041747039</v>
      </c>
      <c r="AE15" s="40">
        <v>0.14402018237570313</v>
      </c>
    </row>
    <row r="16" spans="1:31">
      <c r="A16" s="26" t="s">
        <v>24</v>
      </c>
      <c r="B16" s="27">
        <v>0.1963</v>
      </c>
      <c r="C16" s="27">
        <v>0.2999</v>
      </c>
      <c r="D16" s="27">
        <v>0.31869999999999998</v>
      </c>
      <c r="E16" s="27">
        <v>0.34260000000000002</v>
      </c>
      <c r="F16" s="27">
        <v>0.38550000000000001</v>
      </c>
      <c r="G16" s="27">
        <v>0.39439999999999997</v>
      </c>
      <c r="H16" s="27">
        <v>0.36459999999999998</v>
      </c>
      <c r="I16" s="27">
        <v>0.23780000000000001</v>
      </c>
      <c r="J16" s="27">
        <v>0.2097</v>
      </c>
      <c r="K16" s="27">
        <v>0.30349999999999999</v>
      </c>
      <c r="L16" s="27">
        <v>0.32340000000000002</v>
      </c>
      <c r="M16" s="24"/>
      <c r="N16" s="26" t="s">
        <v>24</v>
      </c>
      <c r="O16" s="24">
        <f t="shared" si="1"/>
        <v>46.856809999999996</v>
      </c>
      <c r="P16" s="24">
        <f t="shared" si="1"/>
        <v>110.48316</v>
      </c>
      <c r="Q16" s="24">
        <f t="shared" si="1"/>
        <v>138.15645000000001</v>
      </c>
      <c r="R16" s="24">
        <f t="shared" si="1"/>
        <v>169.62126000000001</v>
      </c>
      <c r="S16" s="24">
        <f t="shared" si="1"/>
        <v>153.429</v>
      </c>
      <c r="T16" s="24">
        <f t="shared" si="1"/>
        <v>119.46375999999998</v>
      </c>
      <c r="U16" s="24">
        <f t="shared" si="1"/>
        <v>121.66701999999999</v>
      </c>
      <c r="V16" s="24">
        <f t="shared" si="1"/>
        <v>37.78642</v>
      </c>
      <c r="W16" s="24">
        <f t="shared" si="1"/>
        <v>13.294979999999999</v>
      </c>
      <c r="X16" s="24">
        <f t="shared" si="1"/>
        <v>114.26774999999999</v>
      </c>
      <c r="Y16" s="24">
        <f t="shared" si="1"/>
        <v>1024.8546000000001</v>
      </c>
      <c r="AA16" s="39" t="s">
        <v>24</v>
      </c>
      <c r="AB16" s="40">
        <v>0.41604787444289404</v>
      </c>
      <c r="AC16" s="40">
        <v>0.43001421818263358</v>
      </c>
      <c r="AD16" s="40">
        <v>0.47741921182395353</v>
      </c>
      <c r="AE16" s="40">
        <v>0.2930483246849731</v>
      </c>
    </row>
    <row r="17" spans="1:31">
      <c r="A17" s="26" t="s">
        <v>25</v>
      </c>
      <c r="B17" s="27">
        <v>5.9299999999999999E-2</v>
      </c>
      <c r="C17" s="27">
        <v>0.14019999999999999</v>
      </c>
      <c r="D17" s="27">
        <v>0.17599999999999999</v>
      </c>
      <c r="E17" s="27">
        <v>0.161</v>
      </c>
      <c r="F17" s="27">
        <v>0.16919999999999999</v>
      </c>
      <c r="G17" s="27">
        <v>0.17469999999999999</v>
      </c>
      <c r="H17" s="27">
        <v>0.2712</v>
      </c>
      <c r="I17" s="27">
        <v>0.30819999999999997</v>
      </c>
      <c r="J17" s="27">
        <v>0.2419</v>
      </c>
      <c r="K17" s="27">
        <v>0.1694</v>
      </c>
      <c r="L17" s="27">
        <v>0.1769</v>
      </c>
      <c r="M17" s="24"/>
      <c r="N17" s="26" t="s">
        <v>25</v>
      </c>
      <c r="O17" s="24">
        <f t="shared" si="1"/>
        <v>14.154909999999999</v>
      </c>
      <c r="P17" s="24">
        <f t="shared" si="1"/>
        <v>51.649679999999996</v>
      </c>
      <c r="Q17" s="24">
        <f t="shared" si="1"/>
        <v>76.295999999999992</v>
      </c>
      <c r="R17" s="24">
        <f t="shared" si="1"/>
        <v>79.711100000000002</v>
      </c>
      <c r="S17" s="24">
        <f t="shared" si="1"/>
        <v>67.3416</v>
      </c>
      <c r="T17" s="24">
        <f t="shared" si="1"/>
        <v>52.916629999999991</v>
      </c>
      <c r="U17" s="24">
        <f t="shared" si="1"/>
        <v>90.499439999999993</v>
      </c>
      <c r="V17" s="24">
        <f t="shared" si="1"/>
        <v>48.97298</v>
      </c>
      <c r="W17" s="24">
        <f t="shared" si="1"/>
        <v>15.336460000000001</v>
      </c>
      <c r="X17" s="24">
        <f t="shared" si="1"/>
        <v>63.7791</v>
      </c>
      <c r="Y17" s="24">
        <f t="shared" si="1"/>
        <v>560.59609999999998</v>
      </c>
      <c r="AA17" s="39" t="s">
        <v>25</v>
      </c>
      <c r="AB17" s="40">
        <v>0.17400448085814507</v>
      </c>
      <c r="AC17" s="40">
        <v>0.21796663292296226</v>
      </c>
      <c r="AD17" s="40">
        <v>0.25501778386345642</v>
      </c>
      <c r="AE17" s="40">
        <v>0.36893612260879294</v>
      </c>
    </row>
    <row r="18" spans="1:31">
      <c r="A18" s="26" t="s">
        <v>26</v>
      </c>
      <c r="B18" s="27">
        <v>1.67E-2</v>
      </c>
      <c r="C18" s="27">
        <v>2.6100000000000002E-2</v>
      </c>
      <c r="D18" s="27">
        <v>4.19E-2</v>
      </c>
      <c r="E18" s="27">
        <v>8.3400000000000002E-2</v>
      </c>
      <c r="F18" s="27">
        <v>3.8899999999999997E-2</v>
      </c>
      <c r="G18" s="27">
        <v>6.13E-2</v>
      </c>
      <c r="H18" s="27">
        <v>5.8299999999999998E-2</v>
      </c>
      <c r="I18" s="27">
        <v>7.1499999999999994E-2</v>
      </c>
      <c r="J18" s="27">
        <v>0.19839999999999999</v>
      </c>
      <c r="K18" s="27">
        <v>6.8400000000000002E-2</v>
      </c>
      <c r="L18" s="27">
        <v>5.5599999999999997E-2</v>
      </c>
      <c r="M18" s="24"/>
      <c r="N18" s="26" t="s">
        <v>26</v>
      </c>
      <c r="O18" s="24">
        <f t="shared" si="1"/>
        <v>3.9862899999999999</v>
      </c>
      <c r="P18" s="24">
        <f t="shared" si="1"/>
        <v>9.61524</v>
      </c>
      <c r="Q18" s="24">
        <f t="shared" si="1"/>
        <v>18.163650000000001</v>
      </c>
      <c r="R18" s="24">
        <f t="shared" si="1"/>
        <v>41.291340000000005</v>
      </c>
      <c r="S18" s="24">
        <f t="shared" si="1"/>
        <v>15.482199999999999</v>
      </c>
      <c r="T18" s="24">
        <f t="shared" si="1"/>
        <v>18.567769999999999</v>
      </c>
      <c r="U18" s="24">
        <f t="shared" si="1"/>
        <v>19.454709999999999</v>
      </c>
      <c r="V18" s="24">
        <f t="shared" si="1"/>
        <v>11.36135</v>
      </c>
      <c r="W18" s="24">
        <f t="shared" si="1"/>
        <v>12.57856</v>
      </c>
      <c r="X18" s="24">
        <f t="shared" si="1"/>
        <v>25.752600000000001</v>
      </c>
      <c r="Y18" s="24">
        <f t="shared" si="1"/>
        <v>176.19639999999998</v>
      </c>
      <c r="AA18" s="39" t="s">
        <v>26</v>
      </c>
      <c r="AB18" s="40">
        <v>3.5965989097819562E-2</v>
      </c>
      <c r="AC18" s="40">
        <v>8.3068039728758467E-2</v>
      </c>
      <c r="AD18" s="40">
        <v>6.4740917471347068E-2</v>
      </c>
      <c r="AE18" s="40">
        <v>0.13734060770865783</v>
      </c>
    </row>
    <row r="19" spans="1:31">
      <c r="A19" s="26" t="s">
        <v>27</v>
      </c>
      <c r="B19" s="27">
        <v>5.1000000000000004E-3</v>
      </c>
      <c r="C19" s="27">
        <v>7.7000000000000002E-3</v>
      </c>
      <c r="D19" s="27">
        <v>1.32E-2</v>
      </c>
      <c r="E19" s="27">
        <v>7.7999999999999996E-3</v>
      </c>
      <c r="F19" s="27">
        <v>1.2E-2</v>
      </c>
      <c r="G19" s="27">
        <v>5.4999999999999997E-3</v>
      </c>
      <c r="H19" s="27">
        <v>1.2699999999999999E-2</v>
      </c>
      <c r="I19" s="27">
        <v>2.6200000000000001E-2</v>
      </c>
      <c r="J19" s="27">
        <v>9.01E-2</v>
      </c>
      <c r="K19" s="27">
        <v>9.1000000000000004E-3</v>
      </c>
      <c r="L19" s="27">
        <v>1.1900000000000001E-2</v>
      </c>
      <c r="M19" s="24"/>
      <c r="N19" s="26" t="s">
        <v>27</v>
      </c>
      <c r="O19" s="24">
        <f t="shared" si="1"/>
        <v>1.2173700000000001</v>
      </c>
      <c r="P19" s="24">
        <f t="shared" si="1"/>
        <v>2.8366799999999999</v>
      </c>
      <c r="Q19" s="24">
        <f t="shared" si="1"/>
        <v>5.7222</v>
      </c>
      <c r="R19" s="24">
        <f t="shared" si="1"/>
        <v>3.86178</v>
      </c>
      <c r="S19" s="24">
        <f t="shared" si="1"/>
        <v>4.7759999999999998</v>
      </c>
      <c r="T19" s="24">
        <f t="shared" si="1"/>
        <v>1.6659499999999998</v>
      </c>
      <c r="U19" s="24">
        <f t="shared" si="1"/>
        <v>4.2379899999999999</v>
      </c>
      <c r="V19" s="24">
        <f t="shared" si="1"/>
        <v>4.1631800000000005</v>
      </c>
      <c r="W19" s="24">
        <f t="shared" si="1"/>
        <v>5.7123400000000002</v>
      </c>
      <c r="X19" s="24">
        <f t="shared" si="1"/>
        <v>3.4261500000000003</v>
      </c>
      <c r="Y19" s="24">
        <f t="shared" si="1"/>
        <v>37.711100000000002</v>
      </c>
      <c r="AA19" s="39" t="s">
        <v>27</v>
      </c>
      <c r="AB19" s="40">
        <v>1.0719964452676676E-2</v>
      </c>
      <c r="AC19" s="40">
        <v>1.339033832819796E-2</v>
      </c>
      <c r="AD19" s="40">
        <v>1.292277823433274E-2</v>
      </c>
      <c r="AE19" s="40">
        <v>5.665476262187305E-2</v>
      </c>
    </row>
    <row r="20" spans="1:31">
      <c r="A20" s="23"/>
      <c r="B20" s="23"/>
      <c r="C20" s="23"/>
      <c r="D20" s="23"/>
      <c r="E20" s="23"/>
      <c r="F20" s="23"/>
      <c r="G20" s="23"/>
      <c r="H20" s="23"/>
      <c r="I20" s="23"/>
      <c r="J20" s="23"/>
      <c r="K20" s="23"/>
      <c r="L20" s="23"/>
      <c r="M20" s="24"/>
      <c r="N20" s="23"/>
      <c r="O20" s="24"/>
      <c r="P20" s="24"/>
      <c r="Q20" s="24"/>
      <c r="R20" s="24"/>
      <c r="S20" s="24"/>
      <c r="T20" s="24"/>
      <c r="U20" s="24"/>
      <c r="AA20" s="29"/>
      <c r="AB20" s="41"/>
      <c r="AC20" s="41"/>
      <c r="AD20" s="41"/>
      <c r="AE20" s="41"/>
    </row>
    <row r="21" spans="1:31">
      <c r="A21" s="23" t="s">
        <v>16</v>
      </c>
      <c r="B21" s="23" t="s">
        <v>36</v>
      </c>
      <c r="C21" s="23" t="s">
        <v>37</v>
      </c>
      <c r="D21" s="23" t="s">
        <v>38</v>
      </c>
      <c r="E21" s="23" t="s">
        <v>39</v>
      </c>
      <c r="F21" s="23" t="s">
        <v>40</v>
      </c>
      <c r="G21" s="23" t="s">
        <v>41</v>
      </c>
      <c r="H21" s="23" t="s">
        <v>42</v>
      </c>
      <c r="I21" s="23" t="s">
        <v>43</v>
      </c>
      <c r="J21" s="23" t="s">
        <v>44</v>
      </c>
      <c r="K21" s="23" t="s">
        <v>45</v>
      </c>
      <c r="L21" s="23" t="s">
        <v>13</v>
      </c>
      <c r="M21" s="24"/>
      <c r="N21" s="23" t="s">
        <v>16</v>
      </c>
      <c r="O21" s="26" t="s">
        <v>36</v>
      </c>
      <c r="P21" s="26" t="s">
        <v>37</v>
      </c>
      <c r="Q21" s="26" t="s">
        <v>38</v>
      </c>
      <c r="R21" s="26" t="s">
        <v>39</v>
      </c>
      <c r="S21" s="26" t="s">
        <v>40</v>
      </c>
      <c r="T21" s="26" t="s">
        <v>41</v>
      </c>
      <c r="U21" s="26" t="s">
        <v>42</v>
      </c>
      <c r="V21" s="26" t="s">
        <v>43</v>
      </c>
      <c r="W21" s="26" t="s">
        <v>44</v>
      </c>
      <c r="X21" s="26" t="s">
        <v>45</v>
      </c>
      <c r="Y21" s="26" t="s">
        <v>13</v>
      </c>
      <c r="Z21" s="25" t="s">
        <v>60</v>
      </c>
      <c r="AB21" s="26" t="s">
        <v>55</v>
      </c>
      <c r="AC21" s="26" t="s">
        <v>56</v>
      </c>
      <c r="AD21" s="26" t="s">
        <v>57</v>
      </c>
      <c r="AE21" s="26" t="s">
        <v>58</v>
      </c>
    </row>
    <row r="22" spans="1:31">
      <c r="A22" s="23" t="s">
        <v>23</v>
      </c>
      <c r="B22" s="27">
        <v>8.8800000000000004E-2</v>
      </c>
      <c r="C22" s="27">
        <v>3.5299999999999998E-2</v>
      </c>
      <c r="D22" s="27">
        <v>3.0300000000000001E-2</v>
      </c>
      <c r="E22" s="27">
        <v>2.5600000000000001E-2</v>
      </c>
      <c r="F22" s="27">
        <v>3.5099999999999999E-2</v>
      </c>
      <c r="G22" s="27">
        <v>2.12E-2</v>
      </c>
      <c r="H22" s="27">
        <v>0.01</v>
      </c>
      <c r="I22" s="23"/>
      <c r="J22" s="23"/>
      <c r="K22" s="27">
        <v>7.3300000000000004E-2</v>
      </c>
      <c r="L22" s="27">
        <v>3.5099999999999999E-2</v>
      </c>
      <c r="M22" s="24"/>
      <c r="N22" s="23" t="s">
        <v>23</v>
      </c>
      <c r="O22" s="24">
        <f t="shared" ref="O22:Y26" si="2">B22*B$57</f>
        <v>21.196560000000002</v>
      </c>
      <c r="P22" s="24">
        <f t="shared" si="2"/>
        <v>13.004519999999998</v>
      </c>
      <c r="Q22" s="24">
        <f t="shared" si="2"/>
        <v>13.13505</v>
      </c>
      <c r="R22" s="24">
        <f t="shared" si="2"/>
        <v>12.674560000000001</v>
      </c>
      <c r="S22" s="24">
        <f t="shared" si="2"/>
        <v>13.969799999999999</v>
      </c>
      <c r="T22" s="24">
        <f t="shared" si="2"/>
        <v>6.4214799999999999</v>
      </c>
      <c r="U22" s="24">
        <f t="shared" si="2"/>
        <v>3.3369999999999997</v>
      </c>
      <c r="V22" s="24">
        <f t="shared" si="2"/>
        <v>0</v>
      </c>
      <c r="W22" s="24">
        <f t="shared" si="2"/>
        <v>0</v>
      </c>
      <c r="X22" s="24">
        <f t="shared" si="2"/>
        <v>27.597450000000002</v>
      </c>
      <c r="Y22" s="24">
        <f t="shared" si="2"/>
        <v>111.2319</v>
      </c>
      <c r="AA22" s="29" t="s">
        <v>23</v>
      </c>
      <c r="AB22" s="40">
        <v>0.12749486905273857</v>
      </c>
      <c r="AC22" s="40">
        <v>3.8412500047997747E-2</v>
      </c>
      <c r="AD22" s="40">
        <v>2.6654002420579019E-2</v>
      </c>
      <c r="AE22" s="40">
        <v>0</v>
      </c>
    </row>
    <row r="23" spans="1:31">
      <c r="A23" s="23" t="s">
        <v>24</v>
      </c>
      <c r="B23" s="27">
        <v>0.19900000000000001</v>
      </c>
      <c r="C23" s="27">
        <v>0.15210000000000001</v>
      </c>
      <c r="D23" s="27">
        <v>0.2311</v>
      </c>
      <c r="E23" s="27">
        <v>0.1764</v>
      </c>
      <c r="F23" s="27">
        <v>0.1774</v>
      </c>
      <c r="G23" s="27">
        <v>0.1691</v>
      </c>
      <c r="H23" s="27">
        <v>0.1421</v>
      </c>
      <c r="I23" s="27">
        <v>0.1087</v>
      </c>
      <c r="J23" s="27">
        <v>0.1641</v>
      </c>
      <c r="K23" s="27">
        <v>0.1865</v>
      </c>
      <c r="L23" s="27">
        <v>0.17610000000000001</v>
      </c>
      <c r="M23" s="24"/>
      <c r="N23" s="23" t="s">
        <v>24</v>
      </c>
      <c r="O23" s="24">
        <f t="shared" si="2"/>
        <v>47.501300000000001</v>
      </c>
      <c r="P23" s="24">
        <f t="shared" si="2"/>
        <v>56.033639999999998</v>
      </c>
      <c r="Q23" s="24">
        <f t="shared" si="2"/>
        <v>100.18185</v>
      </c>
      <c r="R23" s="24">
        <f t="shared" si="2"/>
        <v>87.335639999999998</v>
      </c>
      <c r="S23" s="24">
        <f t="shared" si="2"/>
        <v>70.605199999999996</v>
      </c>
      <c r="T23" s="24">
        <f t="shared" si="2"/>
        <v>51.220389999999995</v>
      </c>
      <c r="U23" s="24">
        <f t="shared" si="2"/>
        <v>47.418770000000002</v>
      </c>
      <c r="V23" s="24">
        <f t="shared" si="2"/>
        <v>17.27243</v>
      </c>
      <c r="W23" s="24">
        <f t="shared" si="2"/>
        <v>10.403939999999999</v>
      </c>
      <c r="X23" s="24">
        <f t="shared" si="2"/>
        <v>70.217249999999993</v>
      </c>
      <c r="Y23" s="24">
        <f t="shared" si="2"/>
        <v>558.06090000000006</v>
      </c>
      <c r="AA23" s="29" t="s">
        <v>24</v>
      </c>
      <c r="AB23" s="40">
        <v>0.38595780068007052</v>
      </c>
      <c r="AC23" s="40">
        <v>0.27908269801928109</v>
      </c>
      <c r="AD23" s="40">
        <v>0.19011237144493184</v>
      </c>
      <c r="AE23" s="40">
        <v>0.13675072833760749</v>
      </c>
    </row>
    <row r="24" spans="1:31">
      <c r="A24" s="23" t="s">
        <v>25</v>
      </c>
      <c r="B24" s="27">
        <v>0.13819999999999999</v>
      </c>
      <c r="C24" s="27">
        <v>0.1762</v>
      </c>
      <c r="D24" s="27">
        <v>0.2717</v>
      </c>
      <c r="E24" s="27">
        <v>0.3538</v>
      </c>
      <c r="F24" s="27">
        <v>0.3765</v>
      </c>
      <c r="G24" s="27">
        <v>0.40899999999999997</v>
      </c>
      <c r="H24" s="27">
        <v>0.39200000000000002</v>
      </c>
      <c r="I24" s="27">
        <v>0.31490000000000001</v>
      </c>
      <c r="J24" s="27">
        <v>0.32919999999999999</v>
      </c>
      <c r="K24" s="27">
        <v>0.30940000000000001</v>
      </c>
      <c r="L24" s="27">
        <v>0.31009999999999999</v>
      </c>
      <c r="M24" s="24"/>
      <c r="N24" s="23" t="s">
        <v>25</v>
      </c>
      <c r="O24" s="24">
        <f t="shared" si="2"/>
        <v>32.988339999999994</v>
      </c>
      <c r="P24" s="24">
        <f t="shared" si="2"/>
        <v>64.912079999999989</v>
      </c>
      <c r="Q24" s="24">
        <f t="shared" si="2"/>
        <v>117.78194999999999</v>
      </c>
      <c r="R24" s="24">
        <f t="shared" si="2"/>
        <v>175.16638</v>
      </c>
      <c r="S24" s="24">
        <f t="shared" si="2"/>
        <v>149.84700000000001</v>
      </c>
      <c r="T24" s="24">
        <f t="shared" si="2"/>
        <v>123.88609999999998</v>
      </c>
      <c r="U24" s="24">
        <f t="shared" si="2"/>
        <v>130.81039999999999</v>
      </c>
      <c r="V24" s="24">
        <f t="shared" si="2"/>
        <v>50.037610000000001</v>
      </c>
      <c r="W24" s="24">
        <f t="shared" si="2"/>
        <v>20.871279999999999</v>
      </c>
      <c r="X24" s="24">
        <f t="shared" si="2"/>
        <v>116.48910000000001</v>
      </c>
      <c r="Y24" s="24">
        <f t="shared" si="2"/>
        <v>982.70689999999991</v>
      </c>
      <c r="AA24" s="29" t="s">
        <v>25</v>
      </c>
      <c r="AB24" s="40">
        <v>0.36495342334534775</v>
      </c>
      <c r="AC24" s="40">
        <v>0.43599565201434121</v>
      </c>
      <c r="AD24" s="40">
        <v>0.45442414824123406</v>
      </c>
      <c r="AE24" s="40">
        <v>0.35036539665827898</v>
      </c>
    </row>
    <row r="25" spans="1:31">
      <c r="A25" s="23" t="s">
        <v>26</v>
      </c>
      <c r="B25" s="27">
        <v>3.8800000000000001E-2</v>
      </c>
      <c r="C25" s="27">
        <v>5.2900000000000003E-2</v>
      </c>
      <c r="D25" s="27">
        <v>0.11260000000000001</v>
      </c>
      <c r="E25" s="27">
        <v>0.1923</v>
      </c>
      <c r="F25" s="27">
        <v>0.2243</v>
      </c>
      <c r="G25" s="27">
        <v>0.23480000000000001</v>
      </c>
      <c r="H25" s="27">
        <v>0.29709999999999998</v>
      </c>
      <c r="I25" s="27">
        <v>0.38890000000000002</v>
      </c>
      <c r="J25" s="27">
        <v>0.309</v>
      </c>
      <c r="K25" s="27">
        <v>0.1134</v>
      </c>
      <c r="L25" s="27">
        <v>0.17560000000000001</v>
      </c>
      <c r="M25" s="24"/>
      <c r="N25" s="23" t="s">
        <v>26</v>
      </c>
      <c r="O25" s="24">
        <f t="shared" si="2"/>
        <v>9.2615599999999993</v>
      </c>
      <c r="P25" s="24">
        <f t="shared" si="2"/>
        <v>19.48836</v>
      </c>
      <c r="Q25" s="24">
        <f t="shared" si="2"/>
        <v>48.812100000000001</v>
      </c>
      <c r="R25" s="24">
        <f t="shared" si="2"/>
        <v>95.207729999999998</v>
      </c>
      <c r="S25" s="24">
        <f t="shared" si="2"/>
        <v>89.2714</v>
      </c>
      <c r="T25" s="24">
        <f t="shared" si="2"/>
        <v>71.120919999999998</v>
      </c>
      <c r="U25" s="24">
        <f t="shared" si="2"/>
        <v>99.142269999999982</v>
      </c>
      <c r="V25" s="24">
        <f t="shared" si="2"/>
        <v>61.796210000000009</v>
      </c>
      <c r="W25" s="24">
        <f t="shared" si="2"/>
        <v>19.590599999999998</v>
      </c>
      <c r="X25" s="24">
        <f t="shared" si="2"/>
        <v>42.695100000000004</v>
      </c>
      <c r="Y25" s="24">
        <f t="shared" si="2"/>
        <v>556.47640000000001</v>
      </c>
      <c r="AA25" s="29" t="s">
        <v>26</v>
      </c>
      <c r="AB25" s="40">
        <v>0.10717402157115243</v>
      </c>
      <c r="AC25" s="40">
        <v>0.21434503376020128</v>
      </c>
      <c r="AD25" s="40">
        <v>0.291535483822847</v>
      </c>
      <c r="AE25" s="40">
        <v>0.402137474841335</v>
      </c>
    </row>
    <row r="26" spans="1:31">
      <c r="A26" s="23" t="s">
        <v>27</v>
      </c>
      <c r="B26" s="23"/>
      <c r="C26" s="27">
        <v>1.0500000000000001E-2</v>
      </c>
      <c r="D26" s="27">
        <v>2.1999999999999999E-2</v>
      </c>
      <c r="E26" s="27">
        <v>2.4299999999999999E-2</v>
      </c>
      <c r="F26" s="27">
        <v>1.9E-2</v>
      </c>
      <c r="G26" s="27">
        <v>2.9499999999999998E-2</v>
      </c>
      <c r="H26" s="27">
        <v>0.05</v>
      </c>
      <c r="I26" s="27">
        <v>9.11E-2</v>
      </c>
      <c r="J26" s="27">
        <v>0.12520000000000001</v>
      </c>
      <c r="K26" s="27">
        <v>1.5900000000000001E-2</v>
      </c>
      <c r="L26" s="27">
        <v>2.75E-2</v>
      </c>
      <c r="M26" s="24"/>
      <c r="N26" s="23" t="s">
        <v>27</v>
      </c>
      <c r="O26" s="24">
        <f t="shared" si="2"/>
        <v>0</v>
      </c>
      <c r="P26" s="24">
        <f t="shared" si="2"/>
        <v>3.8681999999999999</v>
      </c>
      <c r="Q26" s="24">
        <f t="shared" si="2"/>
        <v>9.536999999999999</v>
      </c>
      <c r="R26" s="24">
        <f t="shared" si="2"/>
        <v>12.03093</v>
      </c>
      <c r="S26" s="24">
        <f t="shared" si="2"/>
        <v>7.5619999999999994</v>
      </c>
      <c r="T26" s="24">
        <f t="shared" si="2"/>
        <v>8.9355499999999992</v>
      </c>
      <c r="U26" s="24">
        <f t="shared" si="2"/>
        <v>16.684999999999999</v>
      </c>
      <c r="V26" s="24">
        <f t="shared" si="2"/>
        <v>14.47579</v>
      </c>
      <c r="W26" s="24">
        <f t="shared" si="2"/>
        <v>7.9376800000000003</v>
      </c>
      <c r="X26" s="24">
        <f t="shared" si="2"/>
        <v>5.9863500000000007</v>
      </c>
      <c r="Y26" s="24">
        <f t="shared" si="2"/>
        <v>87.147499999999994</v>
      </c>
      <c r="AA26" s="29" t="s">
        <v>27</v>
      </c>
      <c r="AB26" s="40">
        <v>1.4419885350690777E-2</v>
      </c>
      <c r="AC26" s="40">
        <v>3.2099598256626581E-2</v>
      </c>
      <c r="AD26" s="40">
        <v>3.7273994070408149E-2</v>
      </c>
      <c r="AE26" s="40">
        <v>0.11074640016277842</v>
      </c>
    </row>
    <row r="27" spans="1:31">
      <c r="A27" s="23"/>
      <c r="B27" s="23"/>
      <c r="C27" s="23"/>
      <c r="D27" s="23"/>
      <c r="E27" s="23"/>
      <c r="F27" s="23"/>
      <c r="G27" s="23"/>
      <c r="H27" s="23"/>
      <c r="I27" s="23"/>
      <c r="J27" s="23"/>
      <c r="K27" s="23"/>
      <c r="L27" s="23"/>
      <c r="M27" s="24"/>
      <c r="N27" s="23"/>
      <c r="O27" s="24"/>
      <c r="P27" s="24"/>
      <c r="Q27" s="24"/>
      <c r="R27" s="24"/>
      <c r="S27" s="24"/>
      <c r="T27" s="24"/>
      <c r="U27" s="24"/>
      <c r="AA27" s="29"/>
      <c r="AB27" s="41"/>
      <c r="AC27" s="41"/>
      <c r="AD27" s="41"/>
      <c r="AE27" s="41"/>
    </row>
    <row r="28" spans="1:31">
      <c r="A28" s="23" t="s">
        <v>61</v>
      </c>
      <c r="B28" s="23" t="s">
        <v>36</v>
      </c>
      <c r="C28" s="23" t="s">
        <v>37</v>
      </c>
      <c r="D28" s="23" t="s">
        <v>38</v>
      </c>
      <c r="E28" s="23" t="s">
        <v>39</v>
      </c>
      <c r="F28" s="23" t="s">
        <v>40</v>
      </c>
      <c r="G28" s="23" t="s">
        <v>41</v>
      </c>
      <c r="H28" s="23" t="s">
        <v>42</v>
      </c>
      <c r="I28" s="23" t="s">
        <v>43</v>
      </c>
      <c r="J28" s="23" t="s">
        <v>44</v>
      </c>
      <c r="K28" s="23" t="s">
        <v>45</v>
      </c>
      <c r="L28" s="23" t="s">
        <v>13</v>
      </c>
      <c r="M28" s="24"/>
      <c r="N28" s="23" t="s">
        <v>61</v>
      </c>
      <c r="O28" s="26" t="s">
        <v>36</v>
      </c>
      <c r="P28" s="26" t="s">
        <v>37</v>
      </c>
      <c r="Q28" s="26" t="s">
        <v>38</v>
      </c>
      <c r="R28" s="26" t="s">
        <v>39</v>
      </c>
      <c r="S28" s="26" t="s">
        <v>40</v>
      </c>
      <c r="T28" s="26" t="s">
        <v>41</v>
      </c>
      <c r="U28" s="26" t="s">
        <v>42</v>
      </c>
      <c r="V28" s="26" t="s">
        <v>43</v>
      </c>
      <c r="W28" s="26" t="s">
        <v>44</v>
      </c>
      <c r="X28" s="26" t="s">
        <v>45</v>
      </c>
      <c r="Y28" s="26" t="s">
        <v>13</v>
      </c>
      <c r="Z28" s="25" t="s">
        <v>62</v>
      </c>
      <c r="AB28" s="26" t="s">
        <v>55</v>
      </c>
      <c r="AC28" s="26" t="s">
        <v>56</v>
      </c>
      <c r="AD28" s="26" t="s">
        <v>57</v>
      </c>
      <c r="AE28" s="26" t="s">
        <v>58</v>
      </c>
    </row>
    <row r="29" spans="1:31">
      <c r="A29" s="23" t="s">
        <v>23</v>
      </c>
      <c r="B29" s="27">
        <v>6.54E-2</v>
      </c>
      <c r="C29" s="27">
        <v>3.95E-2</v>
      </c>
      <c r="D29" s="27">
        <v>5.6599999999999998E-2</v>
      </c>
      <c r="E29" s="27">
        <v>6.1699999999999998E-2</v>
      </c>
      <c r="F29" s="27">
        <v>0.1109</v>
      </c>
      <c r="G29" s="27">
        <v>0.1046</v>
      </c>
      <c r="H29" s="27">
        <v>0.1057</v>
      </c>
      <c r="I29" s="27">
        <v>0.10730000000000001</v>
      </c>
      <c r="J29" s="27">
        <v>4.8099999999999997E-2</v>
      </c>
      <c r="K29" s="27">
        <v>4.8899999999999999E-2</v>
      </c>
      <c r="L29" s="27">
        <v>7.4099999999999999E-2</v>
      </c>
      <c r="M29" s="24"/>
      <c r="N29" s="23" t="s">
        <v>23</v>
      </c>
      <c r="O29" s="24">
        <f t="shared" ref="O29:Y33" si="3">B29*B$57</f>
        <v>15.61098</v>
      </c>
      <c r="P29" s="24">
        <f t="shared" si="3"/>
        <v>14.5518</v>
      </c>
      <c r="Q29" s="24">
        <f t="shared" si="3"/>
        <v>24.536099999999998</v>
      </c>
      <c r="R29" s="24">
        <f t="shared" si="3"/>
        <v>30.54767</v>
      </c>
      <c r="S29" s="24">
        <f t="shared" si="3"/>
        <v>44.138199999999998</v>
      </c>
      <c r="T29" s="24">
        <f t="shared" si="3"/>
        <v>31.683339999999998</v>
      </c>
      <c r="U29" s="24">
        <f t="shared" si="3"/>
        <v>35.272089999999999</v>
      </c>
      <c r="V29" s="24">
        <f t="shared" si="3"/>
        <v>17.049970000000002</v>
      </c>
      <c r="W29" s="24">
        <f t="shared" si="3"/>
        <v>3.0495399999999999</v>
      </c>
      <c r="X29" s="24">
        <f t="shared" si="3"/>
        <v>18.41085</v>
      </c>
      <c r="Y29" s="24">
        <f t="shared" si="3"/>
        <v>234.8229</v>
      </c>
      <c r="AA29" s="29" t="s">
        <v>23</v>
      </c>
      <c r="AB29" s="40">
        <v>0.3615787066073618</v>
      </c>
      <c r="AC29" s="40">
        <v>0.22610925928753695</v>
      </c>
      <c r="AD29" s="40">
        <v>0.25812410895896998</v>
      </c>
      <c r="AE29" s="40">
        <v>0.14733810006919928</v>
      </c>
    </row>
    <row r="30" spans="1:31">
      <c r="A30" s="23" t="s">
        <v>24</v>
      </c>
      <c r="B30" s="27">
        <v>3.56E-2</v>
      </c>
      <c r="C30" s="27">
        <v>6.2100000000000002E-2</v>
      </c>
      <c r="D30" s="27">
        <v>7.0999999999999994E-2</v>
      </c>
      <c r="E30" s="27">
        <v>0.1084</v>
      </c>
      <c r="F30" s="27">
        <v>0.13439999999999999</v>
      </c>
      <c r="G30" s="27">
        <v>0.14219999999999999</v>
      </c>
      <c r="H30" s="27">
        <v>0.12820000000000001</v>
      </c>
      <c r="I30" s="27">
        <v>0.12870000000000001</v>
      </c>
      <c r="J30" s="27">
        <v>0.112</v>
      </c>
      <c r="K30" s="27">
        <v>7.2099999999999997E-2</v>
      </c>
      <c r="L30" s="27">
        <v>9.7799999999999998E-2</v>
      </c>
      <c r="M30" s="24"/>
      <c r="N30" s="23" t="s">
        <v>24</v>
      </c>
      <c r="O30" s="24">
        <f t="shared" si="3"/>
        <v>8.4977199999999993</v>
      </c>
      <c r="P30" s="24">
        <f t="shared" si="3"/>
        <v>22.87764</v>
      </c>
      <c r="Q30" s="24">
        <f t="shared" si="3"/>
        <v>30.778499999999998</v>
      </c>
      <c r="R30" s="24">
        <f t="shared" si="3"/>
        <v>53.668840000000003</v>
      </c>
      <c r="S30" s="24">
        <f t="shared" si="3"/>
        <v>53.491199999999999</v>
      </c>
      <c r="T30" s="24">
        <f t="shared" si="3"/>
        <v>43.072379999999995</v>
      </c>
      <c r="U30" s="24">
        <f t="shared" si="3"/>
        <v>42.780340000000002</v>
      </c>
      <c r="V30" s="24">
        <f t="shared" si="3"/>
        <v>20.450430000000001</v>
      </c>
      <c r="W30" s="24">
        <f t="shared" si="3"/>
        <v>7.1007999999999996</v>
      </c>
      <c r="X30" s="24">
        <f t="shared" si="3"/>
        <v>27.14565</v>
      </c>
      <c r="Y30" s="24">
        <f t="shared" si="3"/>
        <v>309.9282</v>
      </c>
      <c r="AA30" s="29" t="s">
        <v>24</v>
      </c>
      <c r="AB30" s="40">
        <v>0.37611460509078926</v>
      </c>
      <c r="AC30" s="40">
        <v>0.34664158782528481</v>
      </c>
      <c r="AD30" s="40">
        <v>0.32376316435829849</v>
      </c>
      <c r="AE30" s="40">
        <v>0.20196243006767453</v>
      </c>
    </row>
    <row r="31" spans="1:31">
      <c r="A31" s="23" t="s">
        <v>25</v>
      </c>
      <c r="B31" s="27">
        <v>2.3199999999999998E-2</v>
      </c>
      <c r="C31" s="27">
        <v>1.61E-2</v>
      </c>
      <c r="D31" s="27">
        <v>4.5199999999999997E-2</v>
      </c>
      <c r="E31" s="27">
        <v>5.2999999999999999E-2</v>
      </c>
      <c r="F31" s="27">
        <v>4.8000000000000001E-2</v>
      </c>
      <c r="G31" s="27">
        <v>0.12280000000000001</v>
      </c>
      <c r="H31" s="27">
        <v>0.15720000000000001</v>
      </c>
      <c r="I31" s="27">
        <v>0.1744</v>
      </c>
      <c r="J31" s="27">
        <v>0.21510000000000001</v>
      </c>
      <c r="K31" s="27">
        <v>5.6899999999999999E-2</v>
      </c>
      <c r="L31" s="27">
        <v>7.22E-2</v>
      </c>
      <c r="M31" s="24"/>
      <c r="N31" s="23" t="s">
        <v>25</v>
      </c>
      <c r="O31" s="24">
        <f t="shared" si="3"/>
        <v>5.5378399999999992</v>
      </c>
      <c r="P31" s="24">
        <f t="shared" si="3"/>
        <v>5.9312399999999998</v>
      </c>
      <c r="Q31" s="24">
        <f t="shared" si="3"/>
        <v>19.594199999999997</v>
      </c>
      <c r="R31" s="24">
        <f t="shared" si="3"/>
        <v>26.240300000000001</v>
      </c>
      <c r="S31" s="24">
        <f t="shared" si="3"/>
        <v>19.103999999999999</v>
      </c>
      <c r="T31" s="24">
        <f t="shared" si="3"/>
        <v>37.196120000000001</v>
      </c>
      <c r="U31" s="24">
        <f t="shared" si="3"/>
        <v>52.457639999999998</v>
      </c>
      <c r="V31" s="24">
        <f t="shared" si="3"/>
        <v>27.712160000000001</v>
      </c>
      <c r="W31" s="24">
        <f t="shared" si="3"/>
        <v>13.63734</v>
      </c>
      <c r="X31" s="24">
        <f t="shared" si="3"/>
        <v>21.42285</v>
      </c>
      <c r="Y31" s="24">
        <f t="shared" si="3"/>
        <v>228.80180000000001</v>
      </c>
      <c r="AA31" s="29" t="s">
        <v>25</v>
      </c>
      <c r="AB31" s="40">
        <v>0.1374865019861021</v>
      </c>
      <c r="AC31" s="40">
        <v>0.18814262068145682</v>
      </c>
      <c r="AD31" s="40">
        <v>0.25269675581195344</v>
      </c>
      <c r="AE31" s="40">
        <v>0.30310971604836906</v>
      </c>
    </row>
    <row r="32" spans="1:31">
      <c r="A32" s="23" t="s">
        <v>26</v>
      </c>
      <c r="B32" s="27">
        <v>9.4000000000000004E-3</v>
      </c>
      <c r="C32" s="27">
        <v>1.67E-2</v>
      </c>
      <c r="D32" s="27">
        <v>2.52E-2</v>
      </c>
      <c r="E32" s="27">
        <v>1.95E-2</v>
      </c>
      <c r="F32" s="27">
        <v>3.1199999999999999E-2</v>
      </c>
      <c r="G32" s="27">
        <v>4.9799999999999997E-2</v>
      </c>
      <c r="H32" s="27">
        <v>5.2299999999999999E-2</v>
      </c>
      <c r="I32" s="27">
        <v>0.1067</v>
      </c>
      <c r="J32" s="27">
        <v>0.21529999999999999</v>
      </c>
      <c r="K32" s="27">
        <v>3.5000000000000003E-2</v>
      </c>
      <c r="L32" s="27">
        <v>3.7100000000000001E-2</v>
      </c>
      <c r="M32" s="24"/>
      <c r="N32" s="23" t="s">
        <v>26</v>
      </c>
      <c r="O32" s="24">
        <f t="shared" si="3"/>
        <v>2.2437800000000001</v>
      </c>
      <c r="P32" s="24">
        <f t="shared" si="3"/>
        <v>6.1522799999999993</v>
      </c>
      <c r="Q32" s="24">
        <f t="shared" si="3"/>
        <v>10.924200000000001</v>
      </c>
      <c r="R32" s="24">
        <f t="shared" si="3"/>
        <v>9.6544500000000006</v>
      </c>
      <c r="S32" s="24">
        <f t="shared" si="3"/>
        <v>12.4176</v>
      </c>
      <c r="T32" s="24">
        <f t="shared" si="3"/>
        <v>15.084419999999998</v>
      </c>
      <c r="U32" s="24">
        <f t="shared" si="3"/>
        <v>17.45251</v>
      </c>
      <c r="V32" s="24">
        <f t="shared" si="3"/>
        <v>16.954630000000002</v>
      </c>
      <c r="W32" s="24">
        <f t="shared" si="3"/>
        <v>13.65002</v>
      </c>
      <c r="X32" s="24">
        <f t="shared" si="3"/>
        <v>13.177500000000002</v>
      </c>
      <c r="Y32" s="24">
        <f t="shared" si="3"/>
        <v>117.5699</v>
      </c>
      <c r="AA32" s="29" t="s">
        <v>26</v>
      </c>
      <c r="AB32" s="40">
        <v>0.10064843212057396</v>
      </c>
      <c r="AC32" s="40">
        <v>8.4471765615125344E-2</v>
      </c>
      <c r="AD32" s="40">
        <v>0.10445106528537491</v>
      </c>
      <c r="AE32" s="40">
        <v>0.22434531907906308</v>
      </c>
    </row>
    <row r="33" spans="1:31">
      <c r="A33" s="23" t="s">
        <v>27</v>
      </c>
      <c r="B33" s="27">
        <v>3.2000000000000002E-3</v>
      </c>
      <c r="C33" s="27">
        <v>3.3999999999999998E-3</v>
      </c>
      <c r="D33" s="27">
        <v>2.3300000000000001E-2</v>
      </c>
      <c r="E33" s="27">
        <v>5.57E-2</v>
      </c>
      <c r="F33" s="27">
        <v>0.03</v>
      </c>
      <c r="G33" s="27">
        <v>2.3E-2</v>
      </c>
      <c r="H33" s="27">
        <v>2.1999999999999999E-2</v>
      </c>
      <c r="I33" s="27">
        <v>6.9000000000000006E-2</v>
      </c>
      <c r="J33" s="27">
        <v>9.2499999999999999E-2</v>
      </c>
      <c r="K33" s="27">
        <v>1.14E-2</v>
      </c>
      <c r="L33" s="27">
        <v>2.75E-2</v>
      </c>
      <c r="M33" s="24"/>
      <c r="N33" s="23" t="s">
        <v>27</v>
      </c>
      <c r="O33" s="24">
        <f t="shared" si="3"/>
        <v>0.76383999999999996</v>
      </c>
      <c r="P33" s="24">
        <f t="shared" si="3"/>
        <v>1.2525599999999999</v>
      </c>
      <c r="Q33" s="24">
        <f t="shared" si="3"/>
        <v>10.10055</v>
      </c>
      <c r="R33" s="24">
        <f t="shared" si="3"/>
        <v>27.577070000000003</v>
      </c>
      <c r="S33" s="24">
        <f t="shared" si="3"/>
        <v>11.94</v>
      </c>
      <c r="T33" s="24">
        <f t="shared" si="3"/>
        <v>6.9666999999999994</v>
      </c>
      <c r="U33" s="24">
        <f t="shared" si="3"/>
        <v>7.3413999999999993</v>
      </c>
      <c r="V33" s="24">
        <f t="shared" si="3"/>
        <v>10.964100000000002</v>
      </c>
      <c r="W33" s="24">
        <f t="shared" si="3"/>
        <v>5.8644999999999996</v>
      </c>
      <c r="X33" s="24">
        <f t="shared" si="3"/>
        <v>4.2921000000000005</v>
      </c>
      <c r="Y33" s="24">
        <f t="shared" si="3"/>
        <v>87.147499999999994</v>
      </c>
      <c r="AA33" s="29" t="s">
        <v>27</v>
      </c>
      <c r="AB33" s="40">
        <v>2.4171754195173138E-2</v>
      </c>
      <c r="AC33" s="40">
        <v>0.15466005231517901</v>
      </c>
      <c r="AD33" s="40">
        <v>6.0987001904303069E-2</v>
      </c>
      <c r="AE33" s="40">
        <v>0.12336091530711579</v>
      </c>
    </row>
    <row r="34" spans="1:31">
      <c r="A34" s="23"/>
      <c r="B34" s="23"/>
      <c r="C34" s="23"/>
      <c r="D34" s="23"/>
      <c r="E34" s="23"/>
      <c r="F34" s="23"/>
      <c r="G34" s="23"/>
      <c r="H34" s="23"/>
      <c r="I34" s="23"/>
      <c r="J34" s="23"/>
      <c r="K34" s="23"/>
      <c r="L34" s="23"/>
      <c r="M34" s="24"/>
      <c r="N34" s="23"/>
      <c r="O34" s="24"/>
      <c r="P34" s="24"/>
      <c r="Q34" s="24"/>
      <c r="R34" s="24"/>
      <c r="S34" s="24"/>
      <c r="T34" s="24"/>
      <c r="U34" s="24"/>
      <c r="AA34" s="29"/>
      <c r="AB34" s="41"/>
      <c r="AC34" s="41"/>
      <c r="AD34" s="41"/>
      <c r="AE34" s="41"/>
    </row>
    <row r="35" spans="1:31">
      <c r="A35" s="23" t="s">
        <v>18</v>
      </c>
      <c r="B35" s="23" t="s">
        <v>36</v>
      </c>
      <c r="C35" s="23" t="s">
        <v>37</v>
      </c>
      <c r="D35" s="23" t="s">
        <v>38</v>
      </c>
      <c r="E35" s="23" t="s">
        <v>39</v>
      </c>
      <c r="F35" s="23" t="s">
        <v>40</v>
      </c>
      <c r="G35" s="23" t="s">
        <v>41</v>
      </c>
      <c r="H35" s="23" t="s">
        <v>42</v>
      </c>
      <c r="I35" s="23" t="s">
        <v>43</v>
      </c>
      <c r="J35" s="23" t="s">
        <v>44</v>
      </c>
      <c r="K35" s="23" t="s">
        <v>45</v>
      </c>
      <c r="L35" s="23" t="s">
        <v>13</v>
      </c>
      <c r="M35" s="24"/>
      <c r="N35" s="23" t="s">
        <v>18</v>
      </c>
      <c r="O35" s="26" t="s">
        <v>36</v>
      </c>
      <c r="P35" s="26" t="s">
        <v>37</v>
      </c>
      <c r="Q35" s="26" t="s">
        <v>38</v>
      </c>
      <c r="R35" s="26" t="s">
        <v>39</v>
      </c>
      <c r="S35" s="26" t="s">
        <v>40</v>
      </c>
      <c r="T35" s="26" t="s">
        <v>41</v>
      </c>
      <c r="U35" s="26" t="s">
        <v>42</v>
      </c>
      <c r="V35" s="26" t="s">
        <v>43</v>
      </c>
      <c r="W35" s="26" t="s">
        <v>44</v>
      </c>
      <c r="X35" s="26" t="s">
        <v>45</v>
      </c>
      <c r="Y35" s="26" t="s">
        <v>13</v>
      </c>
      <c r="Z35" s="25" t="s">
        <v>63</v>
      </c>
      <c r="AB35" s="26" t="s">
        <v>55</v>
      </c>
      <c r="AC35" s="26" t="s">
        <v>56</v>
      </c>
      <c r="AD35" s="26" t="s">
        <v>57</v>
      </c>
      <c r="AE35" s="26" t="s">
        <v>58</v>
      </c>
    </row>
    <row r="36" spans="1:31">
      <c r="A36" s="23" t="s">
        <v>23</v>
      </c>
      <c r="B36" s="27">
        <v>0.01</v>
      </c>
      <c r="C36" s="27">
        <v>1.01E-2</v>
      </c>
      <c r="D36" s="27">
        <v>1.34E-2</v>
      </c>
      <c r="E36" s="27">
        <v>1.12E-2</v>
      </c>
      <c r="F36" s="27">
        <v>1.7500000000000002E-2</v>
      </c>
      <c r="G36" s="27">
        <v>1.2999999999999999E-2</v>
      </c>
      <c r="H36" s="27">
        <v>8.6999999999999994E-3</v>
      </c>
      <c r="I36" s="27">
        <v>2.1999999999999999E-2</v>
      </c>
      <c r="J36" s="23"/>
      <c r="K36" s="27">
        <v>2.12E-2</v>
      </c>
      <c r="L36" s="27">
        <v>1.35E-2</v>
      </c>
      <c r="M36" s="24"/>
      <c r="N36" s="23" t="s">
        <v>23</v>
      </c>
      <c r="O36" s="24">
        <f t="shared" ref="O36:Y40" si="4">B36*B$57</f>
        <v>2.387</v>
      </c>
      <c r="P36" s="24">
        <f t="shared" si="4"/>
        <v>3.7208399999999995</v>
      </c>
      <c r="Q36" s="24">
        <f t="shared" si="4"/>
        <v>5.8089000000000004</v>
      </c>
      <c r="R36" s="24">
        <f t="shared" si="4"/>
        <v>5.5451199999999998</v>
      </c>
      <c r="S36" s="24">
        <f t="shared" si="4"/>
        <v>6.9650000000000007</v>
      </c>
      <c r="T36" s="24">
        <f t="shared" si="4"/>
        <v>3.9376999999999995</v>
      </c>
      <c r="U36" s="24">
        <f t="shared" si="4"/>
        <v>2.9031899999999995</v>
      </c>
      <c r="V36" s="24">
        <f t="shared" si="4"/>
        <v>3.4958</v>
      </c>
      <c r="W36" s="24">
        <f t="shared" si="4"/>
        <v>0</v>
      </c>
      <c r="X36" s="24">
        <f t="shared" si="4"/>
        <v>7.9817999999999998</v>
      </c>
      <c r="Y36" s="24">
        <f t="shared" si="4"/>
        <v>42.781500000000001</v>
      </c>
      <c r="AA36" s="29" t="s">
        <v>23</v>
      </c>
      <c r="AB36" s="40">
        <v>4.1143063460189963E-2</v>
      </c>
      <c r="AC36" s="40">
        <v>4.088910195712385E-2</v>
      </c>
      <c r="AD36" s="40">
        <v>4.4943289489566995E-2</v>
      </c>
      <c r="AE36" s="40">
        <v>4.2533330835046644E-2</v>
      </c>
    </row>
    <row r="37" spans="1:31">
      <c r="A37" s="23" t="s">
        <v>24</v>
      </c>
      <c r="B37" s="27">
        <v>6.7199999999999996E-2</v>
      </c>
      <c r="C37" s="27">
        <v>6.8900000000000003E-2</v>
      </c>
      <c r="D37" s="27">
        <v>7.8799999999999995E-2</v>
      </c>
      <c r="E37" s="27">
        <v>5.5300000000000002E-2</v>
      </c>
      <c r="F37" s="27">
        <v>7.0599999999999996E-2</v>
      </c>
      <c r="G37" s="27">
        <v>7.4800000000000005E-2</v>
      </c>
      <c r="H37" s="27">
        <v>6.5299999999999997E-2</v>
      </c>
      <c r="I37" s="27">
        <v>6.3799999999999996E-2</v>
      </c>
      <c r="J37" s="27">
        <v>0.11219999999999999</v>
      </c>
      <c r="K37" s="27">
        <v>9.0200000000000002E-2</v>
      </c>
      <c r="L37" s="27">
        <v>7.1599999999999997E-2</v>
      </c>
      <c r="M37" s="24"/>
      <c r="N37" s="23" t="s">
        <v>24</v>
      </c>
      <c r="O37" s="24">
        <f t="shared" si="4"/>
        <v>16.04064</v>
      </c>
      <c r="P37" s="24">
        <f t="shared" si="4"/>
        <v>25.382760000000001</v>
      </c>
      <c r="Q37" s="24">
        <f t="shared" si="4"/>
        <v>34.159799999999997</v>
      </c>
      <c r="R37" s="24">
        <f t="shared" si="4"/>
        <v>27.379030000000004</v>
      </c>
      <c r="S37" s="24">
        <f t="shared" si="4"/>
        <v>28.098799999999997</v>
      </c>
      <c r="T37" s="24">
        <f t="shared" si="4"/>
        <v>22.65692</v>
      </c>
      <c r="U37" s="24">
        <f t="shared" si="4"/>
        <v>21.790609999999997</v>
      </c>
      <c r="V37" s="24">
        <f t="shared" si="4"/>
        <v>10.13782</v>
      </c>
      <c r="W37" s="24">
        <f t="shared" si="4"/>
        <v>7.1134799999999991</v>
      </c>
      <c r="X37" s="24">
        <f t="shared" si="4"/>
        <v>33.960300000000004</v>
      </c>
      <c r="Y37" s="24">
        <f t="shared" si="4"/>
        <v>226.90039999999999</v>
      </c>
      <c r="AA37" s="29" t="s">
        <v>24</v>
      </c>
      <c r="AB37" s="40">
        <v>0.27903245254244269</v>
      </c>
      <c r="AC37" s="40">
        <v>0.22161908242121398</v>
      </c>
      <c r="AD37" s="40">
        <v>0.23616519547784742</v>
      </c>
      <c r="AE37" s="40">
        <v>0.20989623268912416</v>
      </c>
    </row>
    <row r="38" spans="1:31">
      <c r="A38" s="23" t="s">
        <v>25</v>
      </c>
      <c r="B38" s="27">
        <v>3.9600000000000003E-2</v>
      </c>
      <c r="C38" s="27">
        <v>0.1076</v>
      </c>
      <c r="D38" s="27">
        <v>8.4500000000000006E-2</v>
      </c>
      <c r="E38" s="27">
        <v>8.3199999999999996E-2</v>
      </c>
      <c r="F38" s="27">
        <v>0.11990000000000001</v>
      </c>
      <c r="G38" s="27">
        <v>0.1171</v>
      </c>
      <c r="H38" s="27">
        <v>0.1191</v>
      </c>
      <c r="I38" s="27">
        <v>0.124</v>
      </c>
      <c r="J38" s="27">
        <v>0.12790000000000001</v>
      </c>
      <c r="K38" s="27">
        <v>9.9699999999999997E-2</v>
      </c>
      <c r="L38" s="27">
        <v>9.9500000000000005E-2</v>
      </c>
      <c r="M38" s="24"/>
      <c r="N38" s="23" t="s">
        <v>25</v>
      </c>
      <c r="O38" s="24">
        <f t="shared" si="4"/>
        <v>9.4525199999999998</v>
      </c>
      <c r="P38" s="24">
        <f t="shared" si="4"/>
        <v>39.63984</v>
      </c>
      <c r="Q38" s="24">
        <f t="shared" si="4"/>
        <v>36.630749999999999</v>
      </c>
      <c r="R38" s="24">
        <f t="shared" si="4"/>
        <v>41.192320000000002</v>
      </c>
      <c r="S38" s="24">
        <f t="shared" si="4"/>
        <v>47.720200000000006</v>
      </c>
      <c r="T38" s="24">
        <f t="shared" si="4"/>
        <v>35.469589999999997</v>
      </c>
      <c r="U38" s="24">
        <f t="shared" si="4"/>
        <v>39.743669999999995</v>
      </c>
      <c r="V38" s="24">
        <f t="shared" si="4"/>
        <v>19.703600000000002</v>
      </c>
      <c r="W38" s="24">
        <f t="shared" si="4"/>
        <v>8.10886</v>
      </c>
      <c r="X38" s="24">
        <f t="shared" si="4"/>
        <v>37.537050000000001</v>
      </c>
      <c r="Y38" s="24">
        <f t="shared" si="4"/>
        <v>315.31550000000004</v>
      </c>
      <c r="AA38" s="29" t="s">
        <v>25</v>
      </c>
      <c r="AB38" s="40">
        <v>0.33069138728101777</v>
      </c>
      <c r="AC38" s="40">
        <v>0.28026332909809792</v>
      </c>
      <c r="AD38" s="40">
        <v>0.40019398102796017</v>
      </c>
      <c r="AE38" s="40">
        <v>0.33839366168445034</v>
      </c>
    </row>
    <row r="39" spans="1:31">
      <c r="A39" s="23" t="s">
        <v>26</v>
      </c>
      <c r="B39" s="27">
        <v>4.36E-2</v>
      </c>
      <c r="C39" s="27">
        <v>7.8200000000000006E-2</v>
      </c>
      <c r="D39" s="27">
        <v>9.4299999999999995E-2</v>
      </c>
      <c r="E39" s="27">
        <v>8.5199999999999998E-2</v>
      </c>
      <c r="F39" s="27">
        <v>4.2599999999999999E-2</v>
      </c>
      <c r="G39" s="27">
        <v>9.9099999999999994E-2</v>
      </c>
      <c r="H39" s="27">
        <v>5.7700000000000001E-2</v>
      </c>
      <c r="I39" s="27">
        <v>4.7399999999999998E-2</v>
      </c>
      <c r="J39" s="27">
        <v>7.8700000000000006E-2</v>
      </c>
      <c r="K39" s="27">
        <v>7.9299999999999995E-2</v>
      </c>
      <c r="L39" s="27">
        <v>7.2900000000000006E-2</v>
      </c>
      <c r="M39" s="24"/>
      <c r="N39" s="23" t="s">
        <v>26</v>
      </c>
      <c r="O39" s="24">
        <f t="shared" si="4"/>
        <v>10.40732</v>
      </c>
      <c r="P39" s="24">
        <f t="shared" si="4"/>
        <v>28.808880000000002</v>
      </c>
      <c r="Q39" s="24">
        <f t="shared" si="4"/>
        <v>40.879049999999999</v>
      </c>
      <c r="R39" s="24">
        <f t="shared" si="4"/>
        <v>42.182520000000004</v>
      </c>
      <c r="S39" s="24">
        <f t="shared" si="4"/>
        <v>16.954799999999999</v>
      </c>
      <c r="T39" s="24">
        <f t="shared" si="4"/>
        <v>30.017389999999995</v>
      </c>
      <c r="U39" s="24">
        <f t="shared" si="4"/>
        <v>19.254490000000001</v>
      </c>
      <c r="V39" s="24">
        <f t="shared" si="4"/>
        <v>7.53186</v>
      </c>
      <c r="W39" s="24">
        <f t="shared" si="4"/>
        <v>4.9895800000000001</v>
      </c>
      <c r="X39" s="24">
        <f t="shared" si="4"/>
        <v>29.856449999999999</v>
      </c>
      <c r="Y39" s="24">
        <f t="shared" si="4"/>
        <v>231.02010000000001</v>
      </c>
      <c r="AA39" s="29" t="s">
        <v>26</v>
      </c>
      <c r="AB39" s="40">
        <v>0.26416451728720824</v>
      </c>
      <c r="AC39" s="40">
        <v>0.29912867904484752</v>
      </c>
      <c r="AD39" s="40">
        <v>0.21559239217268261</v>
      </c>
      <c r="AE39" s="40">
        <v>0.15234811775593182</v>
      </c>
    </row>
    <row r="40" spans="1:31">
      <c r="A40" s="23" t="s">
        <v>27</v>
      </c>
      <c r="B40" s="27">
        <v>5.0000000000000001E-3</v>
      </c>
      <c r="C40" s="27">
        <v>3.09E-2</v>
      </c>
      <c r="D40" s="27">
        <v>5.7299999999999997E-2</v>
      </c>
      <c r="E40" s="27">
        <v>3.8399999999999997E-2</v>
      </c>
      <c r="F40" s="27">
        <v>2.2200000000000001E-2</v>
      </c>
      <c r="G40" s="27">
        <v>3.3000000000000002E-2</v>
      </c>
      <c r="H40" s="27">
        <v>3.8699999999999998E-2</v>
      </c>
      <c r="I40" s="27">
        <v>7.0400000000000004E-2</v>
      </c>
      <c r="J40" s="27">
        <v>0.1565</v>
      </c>
      <c r="K40" s="27">
        <v>3.5499999999999997E-2</v>
      </c>
      <c r="L40" s="27">
        <v>3.8699999999999998E-2</v>
      </c>
      <c r="M40" s="24"/>
      <c r="N40" s="23" t="s">
        <v>27</v>
      </c>
      <c r="O40" s="24">
        <f t="shared" si="4"/>
        <v>1.1935</v>
      </c>
      <c r="P40" s="24">
        <f t="shared" si="4"/>
        <v>11.383559999999999</v>
      </c>
      <c r="Q40" s="24">
        <f t="shared" si="4"/>
        <v>24.839549999999999</v>
      </c>
      <c r="R40" s="24">
        <f t="shared" si="4"/>
        <v>19.011839999999999</v>
      </c>
      <c r="S40" s="24">
        <f t="shared" si="4"/>
        <v>8.8356000000000012</v>
      </c>
      <c r="T40" s="24">
        <f t="shared" si="4"/>
        <v>9.9956999999999994</v>
      </c>
      <c r="U40" s="24">
        <f t="shared" si="4"/>
        <v>12.91419</v>
      </c>
      <c r="V40" s="24">
        <f t="shared" si="4"/>
        <v>11.186560000000002</v>
      </c>
      <c r="W40" s="24">
        <f t="shared" si="4"/>
        <v>9.9221000000000004</v>
      </c>
      <c r="X40" s="24">
        <f t="shared" si="4"/>
        <v>13.365749999999998</v>
      </c>
      <c r="Y40" s="24">
        <f t="shared" si="4"/>
        <v>122.6403</v>
      </c>
      <c r="AA40" s="29" t="s">
        <v>27</v>
      </c>
      <c r="AB40" s="40">
        <v>8.4720421249184136E-2</v>
      </c>
      <c r="AC40" s="40">
        <v>0.15792150768376317</v>
      </c>
      <c r="AD40" s="40">
        <v>0.10334333730445151</v>
      </c>
      <c r="AE40" s="40">
        <v>0.25682865703544705</v>
      </c>
    </row>
    <row r="41" spans="1:31">
      <c r="A41" s="23"/>
      <c r="B41" s="23"/>
      <c r="C41" s="23"/>
      <c r="D41" s="23"/>
      <c r="E41" s="23"/>
      <c r="F41" s="23"/>
      <c r="G41" s="23"/>
      <c r="H41" s="23"/>
      <c r="I41" s="23"/>
      <c r="J41" s="23"/>
      <c r="K41" s="23"/>
      <c r="L41" s="23"/>
      <c r="M41" s="24"/>
      <c r="N41" s="23"/>
      <c r="O41" s="24"/>
      <c r="P41" s="24"/>
      <c r="Q41" s="24"/>
      <c r="R41" s="24"/>
      <c r="S41" s="24"/>
      <c r="T41" s="24"/>
      <c r="U41" s="24"/>
      <c r="AA41" s="29"/>
      <c r="AB41" s="41"/>
      <c r="AC41" s="41"/>
      <c r="AD41" s="41"/>
      <c r="AE41" s="41"/>
    </row>
    <row r="42" spans="1:31">
      <c r="A42" s="26" t="s">
        <v>19</v>
      </c>
      <c r="B42" s="26" t="s">
        <v>36</v>
      </c>
      <c r="C42" s="26" t="s">
        <v>37</v>
      </c>
      <c r="D42" s="26" t="s">
        <v>38</v>
      </c>
      <c r="E42" s="26" t="s">
        <v>39</v>
      </c>
      <c r="F42" s="26" t="s">
        <v>40</v>
      </c>
      <c r="G42" s="26" t="s">
        <v>41</v>
      </c>
      <c r="H42" s="26" t="s">
        <v>42</v>
      </c>
      <c r="I42" s="26" t="s">
        <v>43</v>
      </c>
      <c r="J42" s="26" t="s">
        <v>44</v>
      </c>
      <c r="K42" s="26" t="s">
        <v>45</v>
      </c>
      <c r="L42" s="26" t="s">
        <v>13</v>
      </c>
      <c r="M42" s="24"/>
      <c r="N42" s="26" t="s">
        <v>19</v>
      </c>
      <c r="O42" s="26" t="s">
        <v>36</v>
      </c>
      <c r="P42" s="26" t="s">
        <v>37</v>
      </c>
      <c r="Q42" s="26" t="s">
        <v>38</v>
      </c>
      <c r="R42" s="26" t="s">
        <v>39</v>
      </c>
      <c r="S42" s="26" t="s">
        <v>40</v>
      </c>
      <c r="T42" s="26" t="s">
        <v>41</v>
      </c>
      <c r="U42" s="26" t="s">
        <v>42</v>
      </c>
      <c r="V42" s="26" t="s">
        <v>43</v>
      </c>
      <c r="W42" s="26" t="s">
        <v>44</v>
      </c>
      <c r="X42" s="26" t="s">
        <v>45</v>
      </c>
      <c r="Y42" s="26" t="s">
        <v>13</v>
      </c>
      <c r="Z42" s="28" t="s">
        <v>64</v>
      </c>
      <c r="AB42" s="26" t="s">
        <v>55</v>
      </c>
      <c r="AC42" s="26" t="s">
        <v>56</v>
      </c>
      <c r="AD42" s="26" t="s">
        <v>57</v>
      </c>
      <c r="AE42" s="26" t="s">
        <v>58</v>
      </c>
    </row>
    <row r="43" spans="1:31">
      <c r="A43" s="26" t="s">
        <v>23</v>
      </c>
      <c r="B43" s="27">
        <v>1.3599999999999999E-2</v>
      </c>
      <c r="C43" s="27">
        <v>9.1000000000000004E-3</v>
      </c>
      <c r="D43" s="27">
        <v>1.29E-2</v>
      </c>
      <c r="E43" s="27">
        <v>6.7000000000000002E-3</v>
      </c>
      <c r="F43" s="27">
        <v>1.49E-2</v>
      </c>
      <c r="G43" s="27">
        <v>2.5399999999999999E-2</v>
      </c>
      <c r="H43" s="27">
        <v>2.4400000000000002E-2</v>
      </c>
      <c r="I43" s="27">
        <v>5.4399999999999997E-2</v>
      </c>
      <c r="J43" s="27">
        <v>1.35E-2</v>
      </c>
      <c r="K43" s="27">
        <v>3.8600000000000002E-2</v>
      </c>
      <c r="L43" s="27">
        <v>1.9300000000000001E-2</v>
      </c>
      <c r="M43" s="24"/>
      <c r="N43" s="26" t="s">
        <v>23</v>
      </c>
      <c r="O43" s="24">
        <f t="shared" ref="O43:Y47" si="5">B43*B$57</f>
        <v>3.2463199999999999</v>
      </c>
      <c r="P43" s="24">
        <f t="shared" si="5"/>
        <v>3.3524400000000001</v>
      </c>
      <c r="Q43" s="24">
        <f t="shared" si="5"/>
        <v>5.5921500000000002</v>
      </c>
      <c r="R43" s="24">
        <f t="shared" si="5"/>
        <v>3.3171700000000004</v>
      </c>
      <c r="S43" s="24">
        <f t="shared" si="5"/>
        <v>5.9302000000000001</v>
      </c>
      <c r="T43" s="24">
        <f t="shared" si="5"/>
        <v>7.6936599999999995</v>
      </c>
      <c r="U43" s="24">
        <f t="shared" si="5"/>
        <v>8.1422799999999995</v>
      </c>
      <c r="V43" s="24">
        <f t="shared" si="5"/>
        <v>8.6441599999999994</v>
      </c>
      <c r="W43" s="24">
        <f t="shared" si="5"/>
        <v>0.85589999999999999</v>
      </c>
      <c r="X43" s="24">
        <f t="shared" si="5"/>
        <v>14.532900000000001</v>
      </c>
      <c r="Y43" s="24">
        <f t="shared" si="5"/>
        <v>61.161700000000003</v>
      </c>
      <c r="AA43" s="39" t="s">
        <v>23</v>
      </c>
      <c r="AB43" s="40">
        <v>0.19432265094124362</v>
      </c>
      <c r="AC43" s="40">
        <v>9.0032663837343499E-2</v>
      </c>
      <c r="AD43" s="40">
        <v>0.12399065273942625</v>
      </c>
      <c r="AE43" s="40">
        <v>0.1394744167363545</v>
      </c>
    </row>
    <row r="44" spans="1:31">
      <c r="A44" s="26" t="s">
        <v>24</v>
      </c>
      <c r="B44" s="27">
        <v>9.1999999999999998E-3</v>
      </c>
      <c r="C44" s="27">
        <v>1.26E-2</v>
      </c>
      <c r="D44" s="27">
        <v>2.53E-2</v>
      </c>
      <c r="E44" s="27">
        <v>1.7000000000000001E-2</v>
      </c>
      <c r="F44" s="27">
        <v>5.1900000000000002E-2</v>
      </c>
      <c r="G44" s="27">
        <v>5.3800000000000001E-2</v>
      </c>
      <c r="H44" s="27">
        <v>4.8800000000000003E-2</v>
      </c>
      <c r="I44" s="27">
        <v>6.3500000000000001E-2</v>
      </c>
      <c r="J44" s="27">
        <v>7.9600000000000004E-2</v>
      </c>
      <c r="K44" s="27">
        <v>2.6100000000000002E-2</v>
      </c>
      <c r="L44" s="27">
        <v>3.3000000000000002E-2</v>
      </c>
      <c r="M44" s="24"/>
      <c r="N44" s="26" t="s">
        <v>24</v>
      </c>
      <c r="O44" s="24">
        <f t="shared" si="5"/>
        <v>2.19604</v>
      </c>
      <c r="P44" s="24">
        <f t="shared" si="5"/>
        <v>4.6418400000000002</v>
      </c>
      <c r="Q44" s="24">
        <f t="shared" si="5"/>
        <v>10.967549999999999</v>
      </c>
      <c r="R44" s="24">
        <f t="shared" si="5"/>
        <v>8.4167000000000005</v>
      </c>
      <c r="S44" s="24">
        <f t="shared" si="5"/>
        <v>20.656200000000002</v>
      </c>
      <c r="T44" s="24">
        <f t="shared" si="5"/>
        <v>16.296019999999999</v>
      </c>
      <c r="U44" s="24">
        <f t="shared" si="5"/>
        <v>16.284559999999999</v>
      </c>
      <c r="V44" s="24">
        <f t="shared" si="5"/>
        <v>10.090150000000001</v>
      </c>
      <c r="W44" s="24">
        <f t="shared" si="5"/>
        <v>5.04664</v>
      </c>
      <c r="X44" s="24">
        <f t="shared" si="5"/>
        <v>9.8266500000000008</v>
      </c>
      <c r="Y44" s="24">
        <f t="shared" si="5"/>
        <v>104.577</v>
      </c>
      <c r="AA44" s="39" t="s">
        <v>24</v>
      </c>
      <c r="AB44" s="40">
        <v>0.2013643424549629</v>
      </c>
      <c r="AC44" s="40">
        <v>0.19588651703935045</v>
      </c>
      <c r="AD44" s="40">
        <v>0.30326291671124195</v>
      </c>
      <c r="AE44" s="40">
        <v>0.2222296444981067</v>
      </c>
    </row>
    <row r="45" spans="1:31">
      <c r="A45" s="26" t="s">
        <v>25</v>
      </c>
      <c r="B45" s="23"/>
      <c r="C45" s="27">
        <v>6.7000000000000002E-3</v>
      </c>
      <c r="D45" s="27">
        <v>1.01E-2</v>
      </c>
      <c r="E45" s="27">
        <v>4.6100000000000002E-2</v>
      </c>
      <c r="F45" s="27">
        <v>3.6200000000000003E-2</v>
      </c>
      <c r="G45" s="27">
        <v>5.7299999999999997E-2</v>
      </c>
      <c r="H45" s="27">
        <v>6.5100000000000005E-2</v>
      </c>
      <c r="I45" s="27">
        <v>7.7799999999999994E-2</v>
      </c>
      <c r="J45" s="27">
        <v>8.2699999999999996E-2</v>
      </c>
      <c r="K45" s="27">
        <v>2.2800000000000001E-2</v>
      </c>
      <c r="L45" s="27">
        <v>3.4500000000000003E-2</v>
      </c>
      <c r="M45" s="24"/>
      <c r="N45" s="26" t="s">
        <v>25</v>
      </c>
      <c r="O45" s="24">
        <f t="shared" si="5"/>
        <v>0</v>
      </c>
      <c r="P45" s="24">
        <f t="shared" si="5"/>
        <v>2.46828</v>
      </c>
      <c r="Q45" s="24">
        <f t="shared" si="5"/>
        <v>4.3783500000000002</v>
      </c>
      <c r="R45" s="24">
        <f t="shared" si="5"/>
        <v>22.824110000000001</v>
      </c>
      <c r="S45" s="24">
        <f t="shared" si="5"/>
        <v>14.4076</v>
      </c>
      <c r="T45" s="24">
        <f t="shared" si="5"/>
        <v>17.356169999999999</v>
      </c>
      <c r="U45" s="24">
        <f t="shared" si="5"/>
        <v>21.723870000000002</v>
      </c>
      <c r="V45" s="24">
        <f t="shared" si="5"/>
        <v>12.36242</v>
      </c>
      <c r="W45" s="24">
        <f t="shared" si="5"/>
        <v>5.2431799999999997</v>
      </c>
      <c r="X45" s="24">
        <f t="shared" si="5"/>
        <v>8.5842000000000009</v>
      </c>
      <c r="Y45" s="24">
        <f t="shared" si="5"/>
        <v>109.33050000000001</v>
      </c>
      <c r="AA45" s="39" t="s">
        <v>25</v>
      </c>
      <c r="AB45" s="40">
        <v>7.2686794619785056E-2</v>
      </c>
      <c r="AC45" s="40">
        <v>0.27489302626112688</v>
      </c>
      <c r="AD45" s="40">
        <v>0.30469193881374673</v>
      </c>
      <c r="AE45" s="40">
        <v>0.25847529292378812</v>
      </c>
    </row>
    <row r="46" spans="1:31">
      <c r="A46" s="26" t="s">
        <v>26</v>
      </c>
      <c r="B46" s="27">
        <v>6.8999999999999999E-3</v>
      </c>
      <c r="C46" s="27">
        <v>1.84E-2</v>
      </c>
      <c r="D46" s="27">
        <v>1.54E-2</v>
      </c>
      <c r="E46" s="27">
        <v>4.0500000000000001E-2</v>
      </c>
      <c r="F46" s="27">
        <v>2.6499999999999999E-2</v>
      </c>
      <c r="G46" s="27">
        <v>1.5599999999999999E-2</v>
      </c>
      <c r="H46" s="27">
        <v>3.6299999999999999E-2</v>
      </c>
      <c r="I46" s="27">
        <v>6.9400000000000003E-2</v>
      </c>
      <c r="J46" s="27">
        <v>5.2600000000000001E-2</v>
      </c>
      <c r="K46" s="27">
        <v>2.5600000000000001E-2</v>
      </c>
      <c r="L46" s="27">
        <v>2.7300000000000001E-2</v>
      </c>
      <c r="M46" s="24"/>
      <c r="N46" s="26" t="s">
        <v>26</v>
      </c>
      <c r="O46" s="24">
        <f t="shared" si="5"/>
        <v>1.64703</v>
      </c>
      <c r="P46" s="24">
        <f t="shared" si="5"/>
        <v>6.7785599999999997</v>
      </c>
      <c r="Q46" s="24">
        <f t="shared" si="5"/>
        <v>6.6759000000000004</v>
      </c>
      <c r="R46" s="24">
        <f t="shared" si="5"/>
        <v>20.051550000000002</v>
      </c>
      <c r="S46" s="24">
        <f t="shared" si="5"/>
        <v>10.546999999999999</v>
      </c>
      <c r="T46" s="24">
        <f t="shared" si="5"/>
        <v>4.7252399999999994</v>
      </c>
      <c r="U46" s="24">
        <f t="shared" si="5"/>
        <v>12.113309999999998</v>
      </c>
      <c r="V46" s="24">
        <f t="shared" si="5"/>
        <v>11.027660000000001</v>
      </c>
      <c r="W46" s="24">
        <f t="shared" si="5"/>
        <v>3.3348399999999998</v>
      </c>
      <c r="X46" s="24">
        <f t="shared" si="5"/>
        <v>9.6384000000000007</v>
      </c>
      <c r="Y46" s="24">
        <f t="shared" si="5"/>
        <v>86.5137</v>
      </c>
      <c r="AA46" s="39" t="s">
        <v>26</v>
      </c>
      <c r="AB46" s="40">
        <v>0.24811979592287534</v>
      </c>
      <c r="AC46" s="40">
        <v>0.27009283773390186</v>
      </c>
      <c r="AD46" s="40">
        <v>0.15600157952343383</v>
      </c>
      <c r="AE46" s="40">
        <v>0.21086196406926813</v>
      </c>
    </row>
    <row r="47" spans="1:31">
      <c r="A47" s="26" t="s">
        <v>27</v>
      </c>
      <c r="B47" s="27">
        <v>3.5999999999999999E-3</v>
      </c>
      <c r="C47" s="27">
        <v>2.3800000000000002E-2</v>
      </c>
      <c r="D47" s="27">
        <v>1.6899999999999998E-2</v>
      </c>
      <c r="E47" s="27">
        <v>1.9099999999999999E-2</v>
      </c>
      <c r="F47" s="27">
        <v>1.9300000000000001E-2</v>
      </c>
      <c r="G47" s="27">
        <v>1.2699999999999999E-2</v>
      </c>
      <c r="H47" s="27">
        <v>2.4400000000000002E-2</v>
      </c>
      <c r="I47" s="27">
        <v>4.2700000000000002E-2</v>
      </c>
      <c r="J47" s="27">
        <v>7.46E-2</v>
      </c>
      <c r="K47" s="27">
        <v>5.4000000000000003E-3</v>
      </c>
      <c r="L47" s="27">
        <v>1.8800000000000001E-2</v>
      </c>
      <c r="M47" s="24"/>
      <c r="N47" s="26" t="s">
        <v>27</v>
      </c>
      <c r="O47" s="24">
        <f t="shared" si="5"/>
        <v>0.85931999999999997</v>
      </c>
      <c r="P47" s="24">
        <f t="shared" si="5"/>
        <v>8.7679200000000002</v>
      </c>
      <c r="Q47" s="24">
        <f t="shared" si="5"/>
        <v>7.3261499999999993</v>
      </c>
      <c r="R47" s="24">
        <f t="shared" si="5"/>
        <v>9.45641</v>
      </c>
      <c r="S47" s="24">
        <f t="shared" si="5"/>
        <v>7.6814000000000009</v>
      </c>
      <c r="T47" s="24">
        <f t="shared" si="5"/>
        <v>3.8468299999999997</v>
      </c>
      <c r="U47" s="24">
        <f t="shared" si="5"/>
        <v>8.1422799999999995</v>
      </c>
      <c r="V47" s="24">
        <f t="shared" si="5"/>
        <v>6.7850300000000008</v>
      </c>
      <c r="W47" s="24">
        <f t="shared" si="5"/>
        <v>4.7296399999999998</v>
      </c>
      <c r="X47" s="24">
        <f t="shared" si="5"/>
        <v>2.0331000000000001</v>
      </c>
      <c r="Y47" s="24">
        <f t="shared" si="5"/>
        <v>59.577200000000005</v>
      </c>
      <c r="AA47" s="39" t="s">
        <v>27</v>
      </c>
      <c r="AB47" s="40">
        <v>0.28350641606113547</v>
      </c>
      <c r="AC47" s="40">
        <v>0.16959527582464737</v>
      </c>
      <c r="AD47" s="40">
        <v>0.11205291221215206</v>
      </c>
      <c r="AE47" s="40">
        <v>0.16905176200588196</v>
      </c>
    </row>
    <row r="48" spans="1:31">
      <c r="A48" s="23"/>
      <c r="B48" s="23"/>
      <c r="C48" s="23"/>
      <c r="D48" s="23"/>
      <c r="E48" s="23"/>
      <c r="F48" s="23"/>
      <c r="G48" s="23"/>
      <c r="H48" s="23"/>
      <c r="I48" s="23"/>
      <c r="J48" s="23"/>
      <c r="K48" s="23"/>
      <c r="L48" s="23"/>
      <c r="M48" s="24"/>
      <c r="N48" s="23"/>
      <c r="O48" s="24"/>
      <c r="P48" s="24"/>
      <c r="Q48" s="24"/>
      <c r="R48" s="24"/>
      <c r="S48" s="24"/>
      <c r="T48" s="24"/>
      <c r="U48" s="24"/>
      <c r="AA48" s="29"/>
    </row>
    <row r="49" spans="1:31">
      <c r="A49" s="26" t="s">
        <v>47</v>
      </c>
      <c r="B49" s="26" t="s">
        <v>36</v>
      </c>
      <c r="C49" s="26" t="s">
        <v>37</v>
      </c>
      <c r="D49" s="26" t="s">
        <v>38</v>
      </c>
      <c r="E49" s="26" t="s">
        <v>39</v>
      </c>
      <c r="F49" s="26" t="s">
        <v>40</v>
      </c>
      <c r="G49" s="26" t="s">
        <v>41</v>
      </c>
      <c r="H49" s="26" t="s">
        <v>42</v>
      </c>
      <c r="I49" s="26" t="s">
        <v>43</v>
      </c>
      <c r="J49" s="26" t="s">
        <v>44</v>
      </c>
      <c r="K49" s="26" t="s">
        <v>45</v>
      </c>
      <c r="L49" s="26" t="s">
        <v>13</v>
      </c>
      <c r="M49" s="24"/>
      <c r="N49" s="26" t="s">
        <v>47</v>
      </c>
      <c r="O49" s="26" t="s">
        <v>36</v>
      </c>
      <c r="P49" s="26" t="s">
        <v>37</v>
      </c>
      <c r="Q49" s="26" t="s">
        <v>38</v>
      </c>
      <c r="R49" s="26" t="s">
        <v>39</v>
      </c>
      <c r="S49" s="26" t="s">
        <v>40</v>
      </c>
      <c r="T49" s="26" t="s">
        <v>41</v>
      </c>
      <c r="U49" s="26" t="s">
        <v>42</v>
      </c>
      <c r="V49" s="26" t="s">
        <v>43</v>
      </c>
      <c r="W49" s="26" t="s">
        <v>44</v>
      </c>
      <c r="X49" s="26" t="s">
        <v>45</v>
      </c>
      <c r="Y49" s="26" t="s">
        <v>13</v>
      </c>
      <c r="Z49" s="28"/>
      <c r="AB49" s="26"/>
      <c r="AC49" s="26"/>
      <c r="AD49" s="26"/>
      <c r="AE49" s="26"/>
    </row>
    <row r="50" spans="1:31">
      <c r="A50" s="26" t="s">
        <v>25</v>
      </c>
      <c r="B50" s="23"/>
      <c r="C50" s="27">
        <v>1.14E-2</v>
      </c>
      <c r="D50" s="27">
        <v>5.1999999999999998E-3</v>
      </c>
      <c r="E50" s="23"/>
      <c r="F50" s="27">
        <v>2.0999999999999999E-3</v>
      </c>
      <c r="G50" s="27">
        <v>9.4999999999999998E-3</v>
      </c>
      <c r="H50" s="27">
        <v>1.0699999999999999E-2</v>
      </c>
      <c r="I50" s="23"/>
      <c r="J50" s="23"/>
      <c r="K50" s="23"/>
      <c r="L50" s="27">
        <v>4.3E-3</v>
      </c>
      <c r="M50" s="24"/>
      <c r="N50" s="26" t="s">
        <v>25</v>
      </c>
      <c r="O50" s="24">
        <f t="shared" ref="O50:Y54" si="6">B50*B$57</f>
        <v>0</v>
      </c>
      <c r="P50" s="24">
        <f t="shared" si="6"/>
        <v>4.1997599999999995</v>
      </c>
      <c r="Q50" s="24">
        <f t="shared" si="6"/>
        <v>2.2542</v>
      </c>
      <c r="R50" s="24">
        <f t="shared" si="6"/>
        <v>0</v>
      </c>
      <c r="S50" s="24">
        <f t="shared" si="6"/>
        <v>0.83579999999999999</v>
      </c>
      <c r="T50" s="24">
        <f t="shared" si="6"/>
        <v>2.8775499999999998</v>
      </c>
      <c r="U50" s="24">
        <f t="shared" si="6"/>
        <v>3.5705899999999997</v>
      </c>
      <c r="V50" s="24">
        <f t="shared" si="6"/>
        <v>0</v>
      </c>
      <c r="W50" s="24">
        <f t="shared" si="6"/>
        <v>0</v>
      </c>
      <c r="X50" s="24">
        <f t="shared" si="6"/>
        <v>0</v>
      </c>
      <c r="Y50" s="24">
        <f t="shared" si="6"/>
        <v>13.6267</v>
      </c>
      <c r="AA50" s="39"/>
      <c r="AB50" s="30"/>
      <c r="AC50" s="30"/>
      <c r="AD50" s="30"/>
      <c r="AE50" s="30"/>
    </row>
    <row r="51" spans="1:31">
      <c r="A51" s="26" t="s">
        <v>24</v>
      </c>
      <c r="B51" s="27">
        <v>2.0999999999999999E-3</v>
      </c>
      <c r="C51" s="27">
        <v>5.4000000000000003E-3</v>
      </c>
      <c r="D51" s="27">
        <v>0.01</v>
      </c>
      <c r="E51" s="27">
        <v>1.2999999999999999E-3</v>
      </c>
      <c r="F51" s="27">
        <v>1.03E-2</v>
      </c>
      <c r="G51" s="27">
        <v>3.3999999999999998E-3</v>
      </c>
      <c r="H51" s="27">
        <v>2.3E-3</v>
      </c>
      <c r="I51" s="27">
        <v>1.17E-2</v>
      </c>
      <c r="J51" s="23"/>
      <c r="K51" s="23"/>
      <c r="L51" s="27">
        <v>4.7999999999999996E-3</v>
      </c>
      <c r="M51" s="24"/>
      <c r="N51" s="26" t="s">
        <v>24</v>
      </c>
      <c r="O51" s="24">
        <f t="shared" si="6"/>
        <v>0.50126999999999999</v>
      </c>
      <c r="P51" s="24">
        <f t="shared" si="6"/>
        <v>1.98936</v>
      </c>
      <c r="Q51" s="24">
        <f t="shared" si="6"/>
        <v>4.335</v>
      </c>
      <c r="R51" s="24">
        <f t="shared" si="6"/>
        <v>0.64363000000000004</v>
      </c>
      <c r="S51" s="24">
        <f t="shared" si="6"/>
        <v>4.0994000000000002</v>
      </c>
      <c r="T51" s="24">
        <f t="shared" si="6"/>
        <v>1.0298599999999998</v>
      </c>
      <c r="U51" s="24">
        <f t="shared" si="6"/>
        <v>0.76750999999999991</v>
      </c>
      <c r="V51" s="24">
        <f t="shared" si="6"/>
        <v>1.8591300000000002</v>
      </c>
      <c r="W51" s="24">
        <f t="shared" si="6"/>
        <v>0</v>
      </c>
      <c r="X51" s="24">
        <f t="shared" si="6"/>
        <v>0</v>
      </c>
      <c r="Y51" s="24">
        <f t="shared" si="6"/>
        <v>15.211199999999998</v>
      </c>
      <c r="AA51" s="39"/>
      <c r="AB51" s="30"/>
      <c r="AC51" s="30"/>
      <c r="AD51" s="30"/>
      <c r="AE51" s="30"/>
    </row>
    <row r="52" spans="1:31">
      <c r="A52" s="26" t="s">
        <v>26</v>
      </c>
      <c r="B52" s="23"/>
      <c r="C52" s="23"/>
      <c r="D52" s="27">
        <v>7.4000000000000003E-3</v>
      </c>
      <c r="E52" s="27">
        <v>2.8999999999999998E-3</v>
      </c>
      <c r="F52" s="27">
        <v>5.7999999999999996E-3</v>
      </c>
      <c r="G52" s="27">
        <v>6.1000000000000004E-3</v>
      </c>
      <c r="H52" s="27">
        <v>1.8200000000000001E-2</v>
      </c>
      <c r="I52" s="27">
        <v>3.0999999999999999E-3</v>
      </c>
      <c r="J52" s="23"/>
      <c r="K52" s="27">
        <v>6.6E-3</v>
      </c>
      <c r="L52" s="27">
        <v>5.5999999999999999E-3</v>
      </c>
      <c r="M52" s="24"/>
      <c r="N52" s="26" t="s">
        <v>26</v>
      </c>
      <c r="O52" s="24">
        <f t="shared" si="6"/>
        <v>0</v>
      </c>
      <c r="P52" s="24">
        <f t="shared" si="6"/>
        <v>0</v>
      </c>
      <c r="Q52" s="24">
        <f t="shared" si="6"/>
        <v>3.2079</v>
      </c>
      <c r="R52" s="24">
        <f t="shared" si="6"/>
        <v>1.4357899999999999</v>
      </c>
      <c r="S52" s="24">
        <f t="shared" si="6"/>
        <v>2.3083999999999998</v>
      </c>
      <c r="T52" s="24">
        <f t="shared" si="6"/>
        <v>1.8476900000000001</v>
      </c>
      <c r="U52" s="24">
        <f t="shared" si="6"/>
        <v>6.07334</v>
      </c>
      <c r="V52" s="24">
        <f t="shared" si="6"/>
        <v>0.49259000000000003</v>
      </c>
      <c r="W52" s="24">
        <f t="shared" si="6"/>
        <v>0</v>
      </c>
      <c r="X52" s="24">
        <f t="shared" si="6"/>
        <v>2.4849000000000001</v>
      </c>
      <c r="Y52" s="24">
        <f t="shared" si="6"/>
        <v>17.746400000000001</v>
      </c>
      <c r="AA52" s="39"/>
      <c r="AB52" s="30"/>
      <c r="AC52" s="30"/>
      <c r="AD52" s="30"/>
      <c r="AE52" s="30"/>
    </row>
    <row r="53" spans="1:31">
      <c r="A53" s="26" t="s">
        <v>27</v>
      </c>
      <c r="B53" s="27">
        <v>4.8999999999999998E-3</v>
      </c>
      <c r="C53" s="27">
        <v>7.7000000000000002E-3</v>
      </c>
      <c r="D53" s="27">
        <v>5.4000000000000003E-3</v>
      </c>
      <c r="E53" s="27">
        <v>1.3100000000000001E-2</v>
      </c>
      <c r="F53" s="27">
        <v>6.3E-3</v>
      </c>
      <c r="G53" s="27">
        <v>1.2E-2</v>
      </c>
      <c r="H53" s="27">
        <v>2.4199999999999999E-2</v>
      </c>
      <c r="I53" s="27">
        <v>9.4000000000000004E-3</v>
      </c>
      <c r="J53" s="27">
        <v>3.7999999999999999E-2</v>
      </c>
      <c r="K53" s="23"/>
      <c r="L53" s="27">
        <v>9.7999999999999997E-3</v>
      </c>
      <c r="M53" s="24"/>
      <c r="N53" s="26" t="s">
        <v>27</v>
      </c>
      <c r="O53" s="24">
        <f t="shared" si="6"/>
        <v>1.1696299999999999</v>
      </c>
      <c r="P53" s="24">
        <f t="shared" si="6"/>
        <v>2.8366799999999999</v>
      </c>
      <c r="Q53" s="24">
        <f t="shared" si="6"/>
        <v>2.3409</v>
      </c>
      <c r="R53" s="24">
        <f t="shared" si="6"/>
        <v>6.4858100000000007</v>
      </c>
      <c r="S53" s="24">
        <f t="shared" si="6"/>
        <v>2.5074000000000001</v>
      </c>
      <c r="T53" s="24">
        <f t="shared" si="6"/>
        <v>3.6347999999999998</v>
      </c>
      <c r="U53" s="24">
        <f t="shared" si="6"/>
        <v>8.0755400000000002</v>
      </c>
      <c r="V53" s="24">
        <f t="shared" si="6"/>
        <v>1.4936600000000002</v>
      </c>
      <c r="W53" s="24">
        <f t="shared" si="6"/>
        <v>2.4091999999999998</v>
      </c>
      <c r="X53" s="24">
        <f t="shared" si="6"/>
        <v>0</v>
      </c>
      <c r="Y53" s="24">
        <f t="shared" si="6"/>
        <v>31.0562</v>
      </c>
      <c r="AA53" s="39"/>
      <c r="AB53" s="30"/>
      <c r="AC53" s="30"/>
      <c r="AD53" s="30"/>
      <c r="AE53" s="30"/>
    </row>
    <row r="54" spans="1:31">
      <c r="A54" s="26" t="s">
        <v>23</v>
      </c>
      <c r="B54" s="27">
        <v>3.8699999999999998E-2</v>
      </c>
      <c r="C54" s="27">
        <v>8.5000000000000006E-3</v>
      </c>
      <c r="D54" s="27">
        <v>9.7999999999999997E-3</v>
      </c>
      <c r="E54" s="27">
        <v>1.4E-3</v>
      </c>
      <c r="F54" s="27">
        <v>5.7999999999999996E-3</v>
      </c>
      <c r="G54" s="27">
        <v>7.1999999999999998E-3</v>
      </c>
      <c r="H54" s="27">
        <v>5.4999999999999997E-3</v>
      </c>
      <c r="I54" s="27">
        <v>3.8999999999999998E-3</v>
      </c>
      <c r="J54" s="27">
        <v>1.18E-2</v>
      </c>
      <c r="K54" s="27">
        <v>1.2800000000000001E-2</v>
      </c>
      <c r="L54" s="27">
        <v>9.4000000000000004E-3</v>
      </c>
      <c r="M54" s="24"/>
      <c r="N54" s="26" t="s">
        <v>23</v>
      </c>
      <c r="O54" s="24">
        <f t="shared" si="6"/>
        <v>9.2376899999999988</v>
      </c>
      <c r="P54" s="24">
        <f t="shared" si="6"/>
        <v>3.1314000000000002</v>
      </c>
      <c r="Q54" s="24">
        <f t="shared" si="6"/>
        <v>4.2482999999999995</v>
      </c>
      <c r="R54" s="24">
        <f t="shared" si="6"/>
        <v>0.69313999999999998</v>
      </c>
      <c r="S54" s="24">
        <f t="shared" si="6"/>
        <v>2.3083999999999998</v>
      </c>
      <c r="T54" s="24">
        <f t="shared" si="6"/>
        <v>2.1808799999999997</v>
      </c>
      <c r="U54" s="24">
        <f t="shared" si="6"/>
        <v>1.8353499999999998</v>
      </c>
      <c r="V54" s="24">
        <f t="shared" si="6"/>
        <v>0.61970999999999998</v>
      </c>
      <c r="W54" s="24">
        <f t="shared" si="6"/>
        <v>0.74812000000000001</v>
      </c>
      <c r="X54" s="24">
        <f t="shared" si="6"/>
        <v>4.8192000000000004</v>
      </c>
      <c r="Y54" s="24">
        <f t="shared" si="6"/>
        <v>29.788600000000002</v>
      </c>
      <c r="AA54" s="39"/>
      <c r="AB54" s="30"/>
      <c r="AC54" s="30"/>
      <c r="AD54" s="30"/>
      <c r="AE54" s="30"/>
    </row>
    <row r="55" spans="1:31">
      <c r="A55" s="24"/>
      <c r="B55" s="24"/>
      <c r="C55" s="24"/>
      <c r="D55" s="24"/>
      <c r="E55" s="24"/>
      <c r="F55" s="24"/>
      <c r="G55" s="24"/>
      <c r="H55" s="24"/>
      <c r="I55" s="24"/>
      <c r="J55" s="24"/>
      <c r="K55" s="24"/>
      <c r="L55" s="24"/>
      <c r="M55" s="24"/>
      <c r="N55" s="24"/>
      <c r="O55" s="24"/>
      <c r="P55" s="24"/>
      <c r="Q55" s="24"/>
      <c r="R55" s="24"/>
      <c r="S55" s="24"/>
      <c r="T55" s="24"/>
      <c r="U55" s="24"/>
    </row>
    <row r="56" spans="1:31">
      <c r="A56" s="24"/>
      <c r="B56" s="24"/>
      <c r="C56" s="24"/>
      <c r="D56" s="24"/>
      <c r="E56" s="24"/>
      <c r="F56" s="24"/>
      <c r="G56" s="24"/>
      <c r="H56" s="24"/>
      <c r="I56" s="24"/>
      <c r="J56" s="24"/>
      <c r="K56" s="24"/>
      <c r="L56" s="24"/>
      <c r="M56" s="24"/>
      <c r="N56" s="24"/>
      <c r="O56" s="26"/>
      <c r="P56" s="26"/>
      <c r="Q56" s="26"/>
      <c r="R56" s="26"/>
      <c r="S56" s="26"/>
      <c r="T56" s="26"/>
      <c r="U56" s="26"/>
      <c r="V56" s="26"/>
      <c r="W56" s="26"/>
      <c r="X56" s="26"/>
      <c r="Y56" s="26"/>
    </row>
    <row r="57" spans="1:31">
      <c r="A57" t="s">
        <v>28</v>
      </c>
      <c r="B57" s="24">
        <v>238.7</v>
      </c>
      <c r="C57" s="24">
        <v>368.4</v>
      </c>
      <c r="D57" s="24">
        <v>433.5</v>
      </c>
      <c r="E57" s="24">
        <v>495.1</v>
      </c>
      <c r="F57" s="24">
        <v>398</v>
      </c>
      <c r="G57" s="24">
        <v>302.89999999999998</v>
      </c>
      <c r="H57" s="24">
        <v>333.7</v>
      </c>
      <c r="I57" s="24">
        <v>158.9</v>
      </c>
      <c r="J57" s="24">
        <v>63.4</v>
      </c>
      <c r="K57" s="24">
        <v>376.5</v>
      </c>
      <c r="L57" s="24">
        <v>3169</v>
      </c>
      <c r="N57" t="s">
        <v>28</v>
      </c>
      <c r="O57" s="24">
        <v>238.7</v>
      </c>
      <c r="P57" s="24">
        <v>368.4</v>
      </c>
      <c r="Q57" s="24">
        <v>433.5</v>
      </c>
      <c r="R57" s="24">
        <v>495.1</v>
      </c>
      <c r="S57" s="24">
        <v>398</v>
      </c>
      <c r="T57" s="24">
        <v>302.89999999999998</v>
      </c>
      <c r="U57" s="24">
        <v>333.7</v>
      </c>
      <c r="V57" s="24">
        <v>158.9</v>
      </c>
      <c r="W57" s="24">
        <v>63.4</v>
      </c>
      <c r="X57" s="24">
        <v>376.5</v>
      </c>
      <c r="Y57" s="24">
        <v>3169</v>
      </c>
    </row>
    <row r="58" spans="1:31">
      <c r="O58" s="24"/>
      <c r="P58" s="24"/>
      <c r="Q58" s="24"/>
      <c r="R58" s="24"/>
      <c r="S58" s="24"/>
      <c r="T58" s="24"/>
      <c r="U58" s="24"/>
      <c r="V58" s="24"/>
      <c r="W58" s="24"/>
      <c r="X58" s="24"/>
      <c r="Y58" s="24"/>
    </row>
    <row r="59" spans="1:31">
      <c r="O59" s="24"/>
      <c r="P59" s="24"/>
      <c r="Q59" s="24"/>
      <c r="R59" s="24"/>
      <c r="S59" s="24"/>
      <c r="T59" s="24"/>
      <c r="U59" s="24"/>
      <c r="V59" s="24"/>
      <c r="W59" s="24"/>
      <c r="X59" s="24"/>
      <c r="Y59" s="24"/>
    </row>
    <row r="60" spans="1:31">
      <c r="O60" s="24"/>
      <c r="P60" s="24"/>
      <c r="Q60" s="24"/>
      <c r="R60" s="24"/>
      <c r="S60" s="24"/>
      <c r="T60" s="24"/>
      <c r="U60" s="24"/>
      <c r="V60" s="24"/>
      <c r="W60" s="24"/>
      <c r="X60" s="24"/>
      <c r="Y60" s="24"/>
    </row>
    <row r="61" spans="1:31">
      <c r="O61" s="24"/>
      <c r="P61" s="24"/>
      <c r="Q61" s="24"/>
      <c r="R61" s="24"/>
      <c r="S61" s="24"/>
      <c r="T61" s="24"/>
      <c r="U61" s="24"/>
      <c r="V61" s="24"/>
      <c r="W61" s="24"/>
      <c r="X61" s="24"/>
      <c r="Y61" s="24"/>
    </row>
    <row r="62" spans="1:31">
      <c r="O62" s="24"/>
      <c r="P62" s="24"/>
      <c r="Q62" s="24"/>
      <c r="R62" s="24"/>
      <c r="S62" s="24"/>
      <c r="T62" s="24"/>
      <c r="U62" s="24"/>
      <c r="V62" s="24"/>
      <c r="W62" s="24"/>
      <c r="X62" s="24"/>
      <c r="Y62" s="24"/>
    </row>
  </sheetData>
  <mergeCells count="1">
    <mergeCell ref="AB6:AE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E37B3-6F6F-4BFF-8502-9D21EBDC636F}">
  <dimension ref="A1:J40"/>
  <sheetViews>
    <sheetView topLeftCell="A25" zoomScaleNormal="100" workbookViewId="0">
      <selection activeCell="J45" sqref="J45"/>
    </sheetView>
  </sheetViews>
  <sheetFormatPr defaultRowHeight="15" customHeight="1"/>
  <cols>
    <col min="1" max="1" width="17.42578125" style="12" customWidth="1"/>
    <col min="2" max="11" width="11.140625" customWidth="1"/>
    <col min="12" max="12" width="16.28515625" customWidth="1"/>
    <col min="13" max="21" width="11.140625" customWidth="1"/>
  </cols>
  <sheetData>
    <row r="1" spans="1:10" ht="15" customHeight="1">
      <c r="A1" s="45" t="s">
        <v>65</v>
      </c>
    </row>
    <row r="2" spans="1:10" ht="15" customHeight="1">
      <c r="A2" s="45" t="s">
        <v>66</v>
      </c>
    </row>
    <row r="3" spans="1:10" ht="15" customHeight="1">
      <c r="A3" s="20" t="s">
        <v>1</v>
      </c>
      <c r="B3" t="s">
        <v>2</v>
      </c>
    </row>
    <row r="4" spans="1:10" ht="15" customHeight="1">
      <c r="A4" s="20" t="s">
        <v>3</v>
      </c>
      <c r="B4" t="s">
        <v>67</v>
      </c>
    </row>
    <row r="6" spans="1:10" ht="15" customHeight="1">
      <c r="A6" s="22" t="s">
        <v>68</v>
      </c>
    </row>
    <row r="7" spans="1:10" ht="15" customHeight="1">
      <c r="B7" s="10" t="s">
        <v>69</v>
      </c>
      <c r="C7" s="10" t="s">
        <v>70</v>
      </c>
      <c r="D7" s="10" t="s">
        <v>71</v>
      </c>
      <c r="E7" s="10" t="s">
        <v>72</v>
      </c>
      <c r="F7" s="10" t="s">
        <v>73</v>
      </c>
      <c r="G7" s="10" t="s">
        <v>74</v>
      </c>
      <c r="H7" s="10" t="s">
        <v>75</v>
      </c>
      <c r="I7" s="10" t="s">
        <v>12</v>
      </c>
      <c r="J7" s="10" t="s">
        <v>13</v>
      </c>
    </row>
    <row r="8" spans="1:10" ht="15" customHeight="1">
      <c r="A8" s="36" t="s">
        <v>23</v>
      </c>
      <c r="B8" s="42">
        <v>0.1119216806769361</v>
      </c>
      <c r="C8" s="42">
        <v>2.3718218428953521E-2</v>
      </c>
      <c r="D8" s="42">
        <v>3.5582040666177622E-2</v>
      </c>
      <c r="E8" s="42">
        <v>4.1803128235527509E-2</v>
      </c>
      <c r="F8" s="42">
        <v>2.6469894074100438E-2</v>
      </c>
      <c r="G8" s="42">
        <v>3.2091477697723269E-3</v>
      </c>
      <c r="H8" s="42">
        <v>1.3501280135391751E-2</v>
      </c>
      <c r="I8" s="42">
        <v>0.29181215497906993</v>
      </c>
      <c r="J8" s="42">
        <v>3.5126290471586198E-2</v>
      </c>
    </row>
    <row r="9" spans="1:10" ht="15" customHeight="1">
      <c r="A9" s="36" t="s">
        <v>24</v>
      </c>
      <c r="B9" s="42">
        <v>0.385551543791187</v>
      </c>
      <c r="C9" s="42">
        <v>0.29485085646906611</v>
      </c>
      <c r="D9" s="42">
        <v>0.17504658168631729</v>
      </c>
      <c r="E9" s="42">
        <v>0.13642057895938051</v>
      </c>
      <c r="F9" s="42">
        <v>9.9608736692364933E-2</v>
      </c>
      <c r="G9" s="42">
        <v>7.3742223265203702E-2</v>
      </c>
      <c r="H9" s="42">
        <v>1.986699252140631E-2</v>
      </c>
      <c r="I9" s="42"/>
      <c r="J9" s="42">
        <v>0.1761446969312058</v>
      </c>
    </row>
    <row r="10" spans="1:10" ht="15" customHeight="1">
      <c r="A10" s="36" t="s">
        <v>25</v>
      </c>
      <c r="B10" s="42">
        <v>0.27556666657197643</v>
      </c>
      <c r="C10" s="42">
        <v>0.45049184472910808</v>
      </c>
      <c r="D10" s="42">
        <v>0.42023815671352749</v>
      </c>
      <c r="E10" s="42">
        <v>0.32183279693881789</v>
      </c>
      <c r="F10" s="42">
        <v>0.29118214519525498</v>
      </c>
      <c r="G10" s="42">
        <v>0.13341941524436721</v>
      </c>
      <c r="H10" s="42">
        <v>5.6028393415972592E-2</v>
      </c>
      <c r="I10" s="42"/>
      <c r="J10" s="42">
        <v>0.31011404198583581</v>
      </c>
    </row>
    <row r="11" spans="1:10" ht="15" customHeight="1">
      <c r="A11" s="36" t="s">
        <v>26</v>
      </c>
      <c r="B11" s="42">
        <v>2.5421265763512141E-2</v>
      </c>
      <c r="C11" s="42">
        <v>8.4393332982847735E-2</v>
      </c>
      <c r="D11" s="42">
        <v>0.2098961093036448</v>
      </c>
      <c r="E11" s="42">
        <v>0.30362546734648571</v>
      </c>
      <c r="F11" s="42">
        <v>0.30232254185302121</v>
      </c>
      <c r="G11" s="42">
        <v>0.15398708751153559</v>
      </c>
      <c r="H11" s="42">
        <v>2.980200403387857E-2</v>
      </c>
      <c r="I11" s="42">
        <v>0</v>
      </c>
      <c r="J11" s="42">
        <v>0.17558344566044359</v>
      </c>
    </row>
    <row r="12" spans="1:10" ht="15" customHeight="1">
      <c r="A12" s="36" t="s">
        <v>27</v>
      </c>
      <c r="B12" s="42">
        <v>3.1057698667835872E-3</v>
      </c>
      <c r="C12" s="42">
        <v>4.3398470729699356E-3</v>
      </c>
      <c r="D12" s="42">
        <v>1.3818191378471451E-2</v>
      </c>
      <c r="E12" s="42">
        <v>3.1331551394386051E-2</v>
      </c>
      <c r="F12" s="42">
        <v>6.6975210073952685E-2</v>
      </c>
      <c r="G12" s="42">
        <v>5.7735420772276863E-2</v>
      </c>
      <c r="H12" s="42">
        <v>9.8468504325918433E-3</v>
      </c>
      <c r="I12" s="42"/>
      <c r="J12" s="42">
        <v>2.7450091256189309E-2</v>
      </c>
    </row>
    <row r="13" spans="1:10" ht="15" customHeight="1">
      <c r="A13" s="36" t="s">
        <v>76</v>
      </c>
      <c r="B13" s="42">
        <v>0.19843307332960469</v>
      </c>
      <c r="C13" s="42">
        <v>0.14220590031705471</v>
      </c>
      <c r="D13" s="42">
        <v>0.14541892025186121</v>
      </c>
      <c r="E13" s="42">
        <v>0.16498647712540249</v>
      </c>
      <c r="F13" s="42">
        <v>0.21344147211130579</v>
      </c>
      <c r="G13" s="42">
        <v>0.57790670543684441</v>
      </c>
      <c r="H13" s="42">
        <v>0.87095447946075899</v>
      </c>
      <c r="I13" s="42">
        <v>0.70818784502093013</v>
      </c>
      <c r="J13" s="42">
        <v>0.27558143369473942</v>
      </c>
    </row>
    <row r="14" spans="1:10" ht="15" customHeight="1">
      <c r="A14" s="36"/>
      <c r="B14" s="42"/>
      <c r="C14" s="42"/>
      <c r="D14" s="42"/>
      <c r="E14" s="42"/>
      <c r="F14" s="42"/>
      <c r="G14" s="42"/>
      <c r="H14" s="42"/>
      <c r="I14" s="42"/>
      <c r="J14" s="42"/>
    </row>
    <row r="15" spans="1:10" ht="15" customHeight="1">
      <c r="B15" s="41"/>
      <c r="C15" s="41"/>
      <c r="D15" s="41"/>
      <c r="E15" s="41"/>
      <c r="F15" s="41"/>
      <c r="G15" s="41"/>
      <c r="H15" s="41"/>
      <c r="I15" s="41"/>
      <c r="J15" s="41"/>
    </row>
    <row r="16" spans="1:10" ht="15" customHeight="1">
      <c r="B16" s="41"/>
      <c r="C16" s="41"/>
      <c r="D16" s="41"/>
      <c r="E16" s="41"/>
      <c r="F16" s="41"/>
      <c r="G16" s="41"/>
      <c r="H16" s="41"/>
      <c r="I16" s="41"/>
      <c r="J16" s="41"/>
    </row>
    <row r="17" spans="1:10" ht="15" customHeight="1">
      <c r="B17" s="41"/>
      <c r="C17" s="41"/>
      <c r="D17" s="41"/>
      <c r="E17" s="41"/>
      <c r="F17" s="41"/>
      <c r="G17" s="41"/>
      <c r="H17" s="41"/>
      <c r="I17" s="41"/>
      <c r="J17" s="41"/>
    </row>
    <row r="18" spans="1:10" ht="15" customHeight="1">
      <c r="B18" s="41"/>
      <c r="C18" s="41"/>
      <c r="D18" s="41"/>
      <c r="E18" s="41"/>
      <c r="F18" s="41"/>
      <c r="G18" s="41"/>
      <c r="H18" s="41"/>
      <c r="I18" s="41"/>
      <c r="J18" s="41"/>
    </row>
    <row r="19" spans="1:10" ht="15" customHeight="1">
      <c r="B19" s="41"/>
      <c r="C19" s="41"/>
      <c r="D19" s="41"/>
      <c r="E19" s="41"/>
      <c r="F19" s="41"/>
      <c r="G19" s="41"/>
      <c r="H19" s="41"/>
      <c r="I19" s="41"/>
      <c r="J19" s="41"/>
    </row>
    <row r="20" spans="1:10" ht="15" customHeight="1">
      <c r="B20" s="41"/>
      <c r="C20" s="41"/>
      <c r="D20" s="41"/>
      <c r="E20" s="41"/>
      <c r="F20" s="41"/>
      <c r="G20" s="41"/>
      <c r="H20" s="41"/>
      <c r="I20" s="41"/>
      <c r="J20" s="41"/>
    </row>
    <row r="21" spans="1:10" ht="15" customHeight="1">
      <c r="B21" s="41"/>
      <c r="C21" s="41"/>
      <c r="D21" s="41"/>
      <c r="E21" s="41"/>
      <c r="F21" s="41"/>
      <c r="G21" s="41"/>
      <c r="H21" s="41"/>
      <c r="I21" s="41"/>
      <c r="J21" s="41"/>
    </row>
    <row r="22" spans="1:10" ht="15" customHeight="1">
      <c r="B22" s="41"/>
      <c r="C22" s="41"/>
      <c r="D22" s="41"/>
      <c r="E22" s="41"/>
      <c r="F22" s="41"/>
      <c r="G22" s="41"/>
      <c r="H22" s="41"/>
      <c r="I22" s="41"/>
      <c r="J22" s="41"/>
    </row>
    <row r="23" spans="1:10" ht="15" customHeight="1">
      <c r="B23" s="41"/>
      <c r="C23" s="41"/>
      <c r="D23" s="41"/>
      <c r="E23" s="41"/>
      <c r="F23" s="41"/>
      <c r="G23" s="41"/>
      <c r="H23" s="41"/>
      <c r="I23" s="41"/>
      <c r="J23" s="41"/>
    </row>
    <row r="24" spans="1:10" ht="15" customHeight="1">
      <c r="B24" s="41"/>
      <c r="C24" s="41"/>
      <c r="D24" s="41"/>
      <c r="E24" s="41"/>
      <c r="F24" s="41"/>
      <c r="G24" s="41"/>
      <c r="H24" s="41"/>
      <c r="I24" s="41"/>
      <c r="J24" s="41"/>
    </row>
    <row r="25" spans="1:10" ht="15" customHeight="1">
      <c r="B25" s="41"/>
      <c r="C25" s="41"/>
      <c r="D25" s="41"/>
      <c r="E25" s="41"/>
      <c r="F25" s="41"/>
      <c r="G25" s="41"/>
      <c r="H25" s="41"/>
      <c r="I25" s="41"/>
      <c r="J25" s="41"/>
    </row>
    <row r="26" spans="1:10" ht="15" customHeight="1">
      <c r="B26" s="41"/>
      <c r="C26" s="41"/>
      <c r="D26" s="41"/>
      <c r="E26" s="41"/>
      <c r="F26" s="41"/>
      <c r="G26" s="41"/>
      <c r="H26" s="41"/>
      <c r="I26" s="41"/>
      <c r="J26" s="41"/>
    </row>
    <row r="27" spans="1:10" ht="15" customHeight="1">
      <c r="B27" s="41"/>
      <c r="C27" s="41"/>
      <c r="D27" s="41"/>
      <c r="E27" s="41"/>
      <c r="F27" s="41"/>
      <c r="G27" s="41"/>
      <c r="H27" s="41"/>
      <c r="I27" s="41"/>
      <c r="J27" s="41"/>
    </row>
    <row r="28" spans="1:10" ht="15" customHeight="1">
      <c r="B28" s="41"/>
      <c r="C28" s="41"/>
      <c r="D28" s="41"/>
      <c r="E28" s="41"/>
      <c r="F28" s="41"/>
      <c r="G28" s="41"/>
      <c r="H28" s="41"/>
      <c r="I28" s="41"/>
      <c r="J28" s="41"/>
    </row>
    <row r="29" spans="1:10" ht="15" customHeight="1">
      <c r="B29" s="41"/>
      <c r="C29" s="41"/>
      <c r="D29" s="41"/>
      <c r="E29" s="41"/>
      <c r="F29" s="41"/>
      <c r="G29" s="41"/>
      <c r="H29" s="41"/>
      <c r="I29" s="41"/>
      <c r="J29" s="41"/>
    </row>
    <row r="30" spans="1:10" ht="15" customHeight="1">
      <c r="B30" s="41"/>
      <c r="C30" s="41"/>
      <c r="D30" s="41"/>
      <c r="E30" s="41"/>
      <c r="F30" s="41"/>
      <c r="G30" s="41"/>
      <c r="H30" s="41"/>
      <c r="I30" s="41"/>
      <c r="J30" s="41"/>
    </row>
    <row r="31" spans="1:10" ht="15" customHeight="1">
      <c r="B31" s="41"/>
      <c r="C31" s="41"/>
      <c r="D31" s="41"/>
      <c r="E31" s="41"/>
      <c r="F31" s="41"/>
      <c r="G31" s="41"/>
      <c r="H31" s="41"/>
      <c r="I31" s="41"/>
      <c r="J31" s="41"/>
    </row>
    <row r="32" spans="1:10" ht="15" customHeight="1">
      <c r="A32" s="22" t="s">
        <v>77</v>
      </c>
      <c r="B32" s="41"/>
      <c r="C32" s="41"/>
      <c r="D32" s="41"/>
      <c r="E32" s="41"/>
      <c r="F32" s="41"/>
      <c r="G32" s="41"/>
      <c r="H32" s="41"/>
      <c r="I32" s="41"/>
      <c r="J32" s="41"/>
    </row>
    <row r="33" spans="1:10" ht="15" customHeight="1">
      <c r="B33" s="10" t="s">
        <v>69</v>
      </c>
      <c r="C33" s="10" t="s">
        <v>78</v>
      </c>
      <c r="D33" s="10" t="s">
        <v>79</v>
      </c>
      <c r="E33" s="10" t="s">
        <v>72</v>
      </c>
      <c r="F33" s="10" t="s">
        <v>73</v>
      </c>
      <c r="G33" s="10" t="s">
        <v>80</v>
      </c>
      <c r="H33" s="10" t="s">
        <v>81</v>
      </c>
      <c r="I33" s="10" t="s">
        <v>12</v>
      </c>
      <c r="J33" s="10" t="s">
        <v>13</v>
      </c>
    </row>
    <row r="34" spans="1:10" ht="15" customHeight="1">
      <c r="A34" s="36" t="s">
        <v>23</v>
      </c>
      <c r="B34" s="42">
        <v>3.1998841051709701E-3</v>
      </c>
      <c r="C34" s="42">
        <v>5.2584429112628693E-3</v>
      </c>
      <c r="D34" s="42">
        <v>2.40890022291766E-2</v>
      </c>
      <c r="E34" s="42">
        <v>1.0730187044932281E-2</v>
      </c>
      <c r="F34" s="42">
        <v>1.7739661116735399E-2</v>
      </c>
      <c r="G34" s="42">
        <v>1.2322694197791259E-2</v>
      </c>
      <c r="H34" s="42">
        <v>2.345245165740345E-2</v>
      </c>
      <c r="I34" s="42"/>
      <c r="J34" s="42">
        <v>1.34707166726768E-2</v>
      </c>
    </row>
    <row r="35" spans="1:10" ht="15" customHeight="1">
      <c r="A35" s="36" t="s">
        <v>24</v>
      </c>
      <c r="B35" s="42">
        <v>6.0614385370144012E-2</v>
      </c>
      <c r="C35" s="42">
        <v>8.4666439570882421E-2</v>
      </c>
      <c r="D35" s="42">
        <v>7.1951700054814702E-2</v>
      </c>
      <c r="E35" s="42">
        <v>6.2384320884329818E-2</v>
      </c>
      <c r="F35" s="42">
        <v>6.1059779050048918E-2</v>
      </c>
      <c r="G35" s="42">
        <v>6.1607661331968933E-2</v>
      </c>
      <c r="H35" s="42">
        <v>0.1044612838558813</v>
      </c>
      <c r="I35" s="42">
        <v>0.14758315883998949</v>
      </c>
      <c r="J35" s="42">
        <v>7.1550352120090657E-2</v>
      </c>
    </row>
    <row r="36" spans="1:10" ht="15" customHeight="1">
      <c r="A36" s="36" t="s">
        <v>25</v>
      </c>
      <c r="B36" s="42">
        <v>0.1215322770140982</v>
      </c>
      <c r="C36" s="42">
        <v>7.0835597460462488E-2</v>
      </c>
      <c r="D36" s="42">
        <v>6.6915927177274043E-2</v>
      </c>
      <c r="E36" s="42">
        <v>9.1220260262159597E-2</v>
      </c>
      <c r="F36" s="42">
        <v>8.614539844784222E-2</v>
      </c>
      <c r="G36" s="42">
        <v>0.14921440734311539</v>
      </c>
      <c r="H36" s="42">
        <v>0.18552913029609339</v>
      </c>
      <c r="I36" s="42"/>
      <c r="J36" s="42">
        <v>9.9472102252580352E-2</v>
      </c>
    </row>
    <row r="37" spans="1:10" ht="15" customHeight="1">
      <c r="A37" s="36" t="s">
        <v>26</v>
      </c>
      <c r="B37" s="42">
        <v>3.5670445408979318E-2</v>
      </c>
      <c r="C37" s="42">
        <v>2.6787559637959452E-2</v>
      </c>
      <c r="D37" s="42">
        <v>3.0444040444392279E-2</v>
      </c>
      <c r="E37" s="42">
        <v>4.4258006651523692E-2</v>
      </c>
      <c r="F37" s="42">
        <v>9.6714193664833498E-2</v>
      </c>
      <c r="G37" s="42">
        <v>0.15645580946449919</v>
      </c>
      <c r="H37" s="42">
        <v>0.2050368980075632</v>
      </c>
      <c r="I37" s="42">
        <v>0.17438271635570091</v>
      </c>
      <c r="J37" s="42">
        <v>7.2851301920465156E-2</v>
      </c>
    </row>
    <row r="38" spans="1:10" ht="15" customHeight="1">
      <c r="A38" s="36" t="s">
        <v>27</v>
      </c>
      <c r="B38" s="42"/>
      <c r="C38" s="42">
        <v>2.484565067823648E-3</v>
      </c>
      <c r="D38" s="42">
        <v>3.735678526292684E-3</v>
      </c>
      <c r="E38" s="42">
        <v>2.7337400670694689E-2</v>
      </c>
      <c r="F38" s="42">
        <v>7.1241607058862594E-2</v>
      </c>
      <c r="G38" s="42">
        <v>0.13023216762121559</v>
      </c>
      <c r="H38" s="42">
        <v>7.0943463372000498E-2</v>
      </c>
      <c r="I38" s="42">
        <v>0</v>
      </c>
      <c r="J38" s="42">
        <v>3.8705980142040859E-2</v>
      </c>
    </row>
    <row r="39" spans="1:10" ht="15" customHeight="1">
      <c r="A39" s="36" t="s">
        <v>76</v>
      </c>
      <c r="B39" s="42">
        <v>0.77898300810160748</v>
      </c>
      <c r="C39" s="42">
        <v>0.80996739535160911</v>
      </c>
      <c r="D39" s="42">
        <v>0.80286365156804951</v>
      </c>
      <c r="E39" s="42">
        <v>0.76406982448635996</v>
      </c>
      <c r="F39" s="42">
        <v>0.6670993606616773</v>
      </c>
      <c r="G39" s="42">
        <v>0.49016726004140959</v>
      </c>
      <c r="H39" s="42">
        <v>0.41057677281105809</v>
      </c>
      <c r="I39" s="42">
        <v>0.67803412480430969</v>
      </c>
      <c r="J39" s="42">
        <v>0.70394954689214628</v>
      </c>
    </row>
    <row r="40" spans="1:10" ht="15" customHeight="1">
      <c r="A40" s="22"/>
      <c r="B40" s="5"/>
      <c r="C40" s="5"/>
      <c r="D40" s="5"/>
      <c r="E40" s="5"/>
      <c r="F40" s="5"/>
      <c r="G40" s="5"/>
      <c r="H40" s="5"/>
      <c r="I40" s="5"/>
      <c r="J40" s="5"/>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1A550-6B89-4897-8857-27BBE95F448F}">
  <dimension ref="A1:BD85"/>
  <sheetViews>
    <sheetView zoomScaleNormal="100" workbookViewId="0">
      <selection sqref="A1:XFD1048576"/>
    </sheetView>
  </sheetViews>
  <sheetFormatPr defaultRowHeight="14.25"/>
  <cols>
    <col min="1" max="1" width="20.28515625" style="20" customWidth="1"/>
    <col min="2" max="12" width="8.140625" customWidth="1"/>
    <col min="17" max="17" width="13" customWidth="1"/>
    <col min="18" max="18" width="13.85546875" customWidth="1"/>
    <col min="19" max="19" width="13.42578125" customWidth="1"/>
    <col min="24" max="24" width="16" customWidth="1"/>
    <col min="32" max="32" width="11.28515625" bestFit="1" customWidth="1"/>
    <col min="41" max="41" width="36.5703125" bestFit="1" customWidth="1"/>
    <col min="48" max="48" width="23" customWidth="1"/>
    <col min="51" max="51" width="28.5703125" customWidth="1"/>
    <col min="52" max="52" width="28.28515625" customWidth="1"/>
    <col min="53" max="53" width="21" customWidth="1"/>
    <col min="54" max="54" width="22.85546875" customWidth="1"/>
    <col min="55" max="55" width="21" customWidth="1"/>
  </cols>
  <sheetData>
    <row r="1" spans="1:56">
      <c r="A1" s="20" t="s">
        <v>82</v>
      </c>
    </row>
    <row r="2" spans="1:56">
      <c r="A2" s="20" t="s">
        <v>83</v>
      </c>
    </row>
    <row r="3" spans="1:56">
      <c r="A3" s="20" t="s">
        <v>84</v>
      </c>
    </row>
    <row r="4" spans="1:56">
      <c r="A4" s="20" t="s">
        <v>1</v>
      </c>
      <c r="B4" t="s">
        <v>2</v>
      </c>
    </row>
    <row r="5" spans="1:56">
      <c r="A5" s="20" t="s">
        <v>3</v>
      </c>
      <c r="B5" t="s">
        <v>85</v>
      </c>
    </row>
    <row r="8" spans="1:56">
      <c r="A8" s="20" t="s">
        <v>82</v>
      </c>
      <c r="B8" s="41"/>
    </row>
    <row r="9" spans="1:56" ht="28.5">
      <c r="A9" s="46" t="s">
        <v>86</v>
      </c>
      <c r="B9" s="42">
        <v>0.43455926429190839</v>
      </c>
      <c r="C9" s="5"/>
      <c r="AE9" s="31"/>
      <c r="AF9" s="31"/>
      <c r="AG9" s="31"/>
      <c r="AH9" s="31"/>
      <c r="AI9" s="31"/>
      <c r="AJ9" s="31"/>
      <c r="AK9" s="31"/>
      <c r="AL9" s="31"/>
      <c r="AM9" s="31"/>
      <c r="AN9" s="31"/>
      <c r="BD9" s="10"/>
    </row>
    <row r="10" spans="1:56" ht="28.5">
      <c r="A10" s="46" t="s">
        <v>87</v>
      </c>
      <c r="B10" s="42">
        <v>0.27930866943057558</v>
      </c>
      <c r="C10" s="5"/>
      <c r="AE10" s="31"/>
      <c r="AF10" s="5"/>
      <c r="AG10" s="5"/>
      <c r="AH10" s="5"/>
      <c r="AI10" s="5"/>
      <c r="AJ10" s="5"/>
      <c r="AK10" s="5"/>
      <c r="AL10" s="5"/>
      <c r="AM10" s="5"/>
      <c r="AN10" s="2"/>
    </row>
    <row r="11" spans="1:56">
      <c r="A11" s="46" t="s">
        <v>88</v>
      </c>
      <c r="B11" s="42">
        <v>0.25816777061782192</v>
      </c>
      <c r="C11" s="5"/>
      <c r="AE11" s="31"/>
      <c r="AF11" s="5"/>
      <c r="AG11" s="5"/>
      <c r="AH11" s="5"/>
      <c r="AI11" s="5"/>
      <c r="AJ11" s="5"/>
      <c r="AK11" s="5"/>
      <c r="AL11" s="5"/>
      <c r="AM11" s="5"/>
      <c r="AN11" s="2"/>
    </row>
    <row r="12" spans="1:56">
      <c r="A12" s="46" t="s">
        <v>89</v>
      </c>
      <c r="B12" s="42">
        <v>2.7964295659694181E-2</v>
      </c>
      <c r="C12" s="5"/>
      <c r="AE12" s="31"/>
      <c r="AF12" s="5"/>
      <c r="AG12" s="5"/>
      <c r="AH12" s="5"/>
      <c r="AI12" s="5"/>
      <c r="AJ12" s="5"/>
      <c r="AK12" s="5"/>
      <c r="AL12" s="5"/>
      <c r="AM12" s="5"/>
      <c r="AN12" s="2"/>
    </row>
    <row r="13" spans="1:56">
      <c r="AE13" s="31"/>
      <c r="AF13" s="5"/>
      <c r="AG13" s="5"/>
      <c r="AH13" s="5"/>
      <c r="AI13" s="5"/>
      <c r="AJ13" s="5"/>
      <c r="AK13" s="5"/>
      <c r="AL13" s="5"/>
      <c r="AM13" s="5"/>
      <c r="AN13" s="2"/>
    </row>
    <row r="14" spans="1:56">
      <c r="AF14" s="31"/>
      <c r="AG14" s="2"/>
      <c r="AH14" s="2"/>
      <c r="AI14" s="2"/>
      <c r="AJ14" s="2"/>
      <c r="AK14" s="2"/>
      <c r="AL14" s="2"/>
      <c r="AM14" s="2"/>
      <c r="AN14" s="2"/>
      <c r="AO14" s="2"/>
    </row>
    <row r="15" spans="1:56">
      <c r="A15" s="20" t="s">
        <v>83</v>
      </c>
      <c r="B15" s="1"/>
      <c r="AF15" s="10"/>
      <c r="AO15" s="13"/>
    </row>
    <row r="16" spans="1:56">
      <c r="B16" s="10" t="s">
        <v>69</v>
      </c>
      <c r="C16" s="10" t="s">
        <v>78</v>
      </c>
      <c r="D16" s="10" t="s">
        <v>71</v>
      </c>
      <c r="E16" s="10" t="s">
        <v>72</v>
      </c>
      <c r="F16" s="10" t="s">
        <v>73</v>
      </c>
      <c r="G16" s="10" t="s">
        <v>74</v>
      </c>
      <c r="H16" s="10" t="s">
        <v>75</v>
      </c>
    </row>
    <row r="17" spans="1:11" ht="28.5">
      <c r="A17" s="46" t="s">
        <v>86</v>
      </c>
      <c r="B17" s="42">
        <v>0.21740784672483671</v>
      </c>
      <c r="C17" s="42">
        <v>0.25277098691458982</v>
      </c>
      <c r="D17" s="42">
        <v>0.24569149491848691</v>
      </c>
      <c r="E17" s="42">
        <v>0.29329955026379761</v>
      </c>
      <c r="F17" s="42">
        <v>0.28853210211534469</v>
      </c>
      <c r="G17" s="42">
        <v>0.34235809772300668</v>
      </c>
      <c r="H17" s="42">
        <v>0.3453841296996869</v>
      </c>
    </row>
    <row r="18" spans="1:11" ht="28.5">
      <c r="A18" s="46" t="s">
        <v>87</v>
      </c>
      <c r="B18" s="42">
        <v>0.45252698957206039</v>
      </c>
      <c r="C18" s="42">
        <v>0.47058939113664983</v>
      </c>
      <c r="D18" s="42">
        <v>0.49078169372037161</v>
      </c>
      <c r="E18" s="42">
        <v>0.42097071247247392</v>
      </c>
      <c r="F18" s="42">
        <v>0.43554904325749649</v>
      </c>
      <c r="G18" s="42">
        <v>0.3522806081059075</v>
      </c>
      <c r="H18" s="42">
        <v>0.36479460809256631</v>
      </c>
    </row>
    <row r="19" spans="1:11">
      <c r="A19" s="46" t="s">
        <v>88</v>
      </c>
      <c r="B19" s="42">
        <v>0.28243255258973621</v>
      </c>
      <c r="C19" s="42">
        <v>0.2471081037554233</v>
      </c>
      <c r="D19" s="42">
        <v>0.23572526043054801</v>
      </c>
      <c r="E19" s="42">
        <v>0.26458228867865402</v>
      </c>
      <c r="F19" s="42">
        <v>0.24759760465269379</v>
      </c>
      <c r="G19" s="42">
        <v>0.28637371376073673</v>
      </c>
      <c r="H19" s="42">
        <v>0.26473279864267502</v>
      </c>
    </row>
    <row r="20" spans="1:11">
      <c r="A20" s="46" t="s">
        <v>89</v>
      </c>
      <c r="B20" s="42">
        <v>4.7632611113366752E-2</v>
      </c>
      <c r="C20" s="42">
        <v>2.9531518193337061E-2</v>
      </c>
      <c r="D20" s="42">
        <v>2.780155093059351E-2</v>
      </c>
      <c r="E20" s="42">
        <v>2.1147448585074669E-2</v>
      </c>
      <c r="F20" s="42">
        <v>2.8321249974464981E-2</v>
      </c>
      <c r="G20" s="42">
        <v>1.898758041034913E-2</v>
      </c>
      <c r="H20" s="42">
        <v>2.5088463565071779E-2</v>
      </c>
    </row>
    <row r="22" spans="1:11">
      <c r="A22" s="20" t="s">
        <v>84</v>
      </c>
      <c r="B22" s="1"/>
    </row>
    <row r="23" spans="1:11" s="18" customFormat="1" ht="57">
      <c r="A23" s="47"/>
      <c r="B23" s="15" t="s">
        <v>36</v>
      </c>
      <c r="C23" s="15" t="s">
        <v>37</v>
      </c>
      <c r="D23" s="15" t="s">
        <v>38</v>
      </c>
      <c r="E23" s="15" t="s">
        <v>39</v>
      </c>
      <c r="F23" s="15" t="s">
        <v>40</v>
      </c>
      <c r="G23" s="15" t="s">
        <v>41</v>
      </c>
      <c r="H23" s="15" t="s">
        <v>42</v>
      </c>
      <c r="I23" s="15" t="s">
        <v>43</v>
      </c>
      <c r="J23" s="15" t="s">
        <v>44</v>
      </c>
      <c r="K23" s="15" t="s">
        <v>45</v>
      </c>
    </row>
    <row r="24" spans="1:11" ht="28.5">
      <c r="A24" s="46" t="s">
        <v>86</v>
      </c>
      <c r="B24" s="44">
        <v>0.28544049436815883</v>
      </c>
      <c r="C24" s="44">
        <v>0.30597787935829318</v>
      </c>
      <c r="D24" s="44">
        <v>0.34219537985473769</v>
      </c>
      <c r="E24" s="44">
        <v>0.22187808210527971</v>
      </c>
      <c r="F24" s="44">
        <v>0.30441080387217212</v>
      </c>
      <c r="G24" s="44">
        <v>0.2438316830349925</v>
      </c>
      <c r="H24" s="44">
        <v>0.22574344029987209</v>
      </c>
      <c r="I24" s="44">
        <v>0.26211086337337108</v>
      </c>
      <c r="J24" s="44">
        <v>0.29403942422188378</v>
      </c>
      <c r="K24" s="44">
        <v>0.30670345500419399</v>
      </c>
    </row>
    <row r="25" spans="1:11" ht="28.5">
      <c r="A25" s="46" t="s">
        <v>87</v>
      </c>
      <c r="B25" s="44">
        <v>0.28281739476949791</v>
      </c>
      <c r="C25" s="44">
        <v>0.33254587102294159</v>
      </c>
      <c r="D25" s="44">
        <v>0.36352385260342662</v>
      </c>
      <c r="E25" s="44">
        <v>0.45413133350245921</v>
      </c>
      <c r="F25" s="44">
        <v>0.47175510474939703</v>
      </c>
      <c r="G25" s="44">
        <v>0.49677502092719672</v>
      </c>
      <c r="H25" s="44">
        <v>0.59346919253817754</v>
      </c>
      <c r="I25" s="44">
        <v>0.57641992964228594</v>
      </c>
      <c r="J25" s="44">
        <v>0.47959721360441693</v>
      </c>
      <c r="K25" s="44">
        <v>0.38896507074020298</v>
      </c>
    </row>
    <row r="26" spans="1:11">
      <c r="A26" s="46" t="s">
        <v>88</v>
      </c>
      <c r="B26" s="44">
        <v>0.39515666333016258</v>
      </c>
      <c r="C26" s="44">
        <v>0.32511490327350179</v>
      </c>
      <c r="D26" s="44">
        <v>0.26820275282090889</v>
      </c>
      <c r="E26" s="44">
        <v>0.3013061061761601</v>
      </c>
      <c r="F26" s="44">
        <v>0.20032400633063929</v>
      </c>
      <c r="G26" s="44">
        <v>0.22636139811731801</v>
      </c>
      <c r="H26" s="44">
        <v>0.16277130260603931</v>
      </c>
      <c r="I26" s="44">
        <v>0.14696833761909611</v>
      </c>
      <c r="J26" s="44">
        <v>0.1481648001348729</v>
      </c>
      <c r="K26" s="44">
        <v>0.27426180562704161</v>
      </c>
    </row>
    <row r="27" spans="1:11">
      <c r="A27" s="46" t="s">
        <v>89</v>
      </c>
      <c r="B27" s="44">
        <v>3.6585447532180668E-2</v>
      </c>
      <c r="C27" s="44">
        <v>3.6361346345263369E-2</v>
      </c>
      <c r="D27" s="44">
        <v>2.6078014720926839E-2</v>
      </c>
      <c r="E27" s="44">
        <v>2.268447821610093E-2</v>
      </c>
      <c r="F27" s="44">
        <v>2.3510085047791531E-2</v>
      </c>
      <c r="G27" s="44">
        <v>3.3031897920492839E-2</v>
      </c>
      <c r="H27" s="44">
        <v>1.801606455591117E-2</v>
      </c>
      <c r="I27" s="44">
        <v>1.4500869365246791E-2</v>
      </c>
      <c r="J27" s="44">
        <v>7.8198562038826441E-2</v>
      </c>
      <c r="K27" s="44">
        <v>3.0069668628561499E-2</v>
      </c>
    </row>
    <row r="28" spans="1:11">
      <c r="A28" s="32"/>
      <c r="B28" s="5"/>
      <c r="C28" s="5"/>
      <c r="D28" s="5"/>
      <c r="E28" s="5"/>
      <c r="F28" s="5"/>
      <c r="G28" s="5"/>
      <c r="H28" s="5"/>
    </row>
    <row r="29" spans="1:11">
      <c r="A29" s="32"/>
      <c r="B29" s="5"/>
      <c r="C29" s="5"/>
      <c r="D29" s="5"/>
      <c r="E29" s="5"/>
      <c r="F29" s="5"/>
      <c r="G29" s="5"/>
      <c r="H29" s="5"/>
    </row>
    <row r="30" spans="1:11">
      <c r="A30" s="32"/>
      <c r="B30" s="5"/>
      <c r="C30" s="5"/>
      <c r="D30" s="5"/>
      <c r="E30" s="5"/>
      <c r="F30" s="5"/>
      <c r="G30" s="5"/>
      <c r="H30" s="5"/>
    </row>
    <row r="31" spans="1:11">
      <c r="A31" s="32"/>
      <c r="B31" s="5"/>
      <c r="C31" s="5"/>
      <c r="D31" s="5"/>
      <c r="E31" s="5"/>
      <c r="F31" s="5"/>
      <c r="G31" s="5"/>
      <c r="H31" s="5"/>
    </row>
    <row r="32" spans="1:11">
      <c r="A32" s="32"/>
      <c r="B32" s="5"/>
      <c r="C32" s="5"/>
      <c r="D32" s="5"/>
      <c r="E32" s="5"/>
      <c r="F32" s="5"/>
      <c r="G32" s="5"/>
      <c r="H32" s="5"/>
    </row>
    <row r="33" spans="1:8">
      <c r="A33" s="32"/>
      <c r="B33" s="5"/>
      <c r="C33" s="5"/>
      <c r="D33" s="5"/>
      <c r="E33" s="5"/>
      <c r="F33" s="5"/>
      <c r="G33" s="5"/>
      <c r="H33" s="5"/>
    </row>
    <row r="69" spans="1:9">
      <c r="A69" s="22"/>
      <c r="B69" s="10"/>
      <c r="C69" s="10"/>
      <c r="D69" s="10"/>
      <c r="F69" s="10"/>
      <c r="G69" s="10"/>
      <c r="H69" s="10"/>
      <c r="I69" s="10"/>
    </row>
    <row r="70" spans="1:9">
      <c r="A70" s="22"/>
      <c r="F70" s="10"/>
    </row>
    <row r="71" spans="1:9">
      <c r="A71" s="22"/>
      <c r="F71" s="10"/>
    </row>
    <row r="72" spans="1:9">
      <c r="A72" s="22"/>
      <c r="F72" s="10"/>
    </row>
    <row r="73" spans="1:9">
      <c r="A73" s="22"/>
      <c r="F73" s="10"/>
    </row>
    <row r="75" spans="1:9">
      <c r="A75" s="22"/>
      <c r="B75" s="10"/>
      <c r="C75" s="10"/>
      <c r="D75" s="10"/>
      <c r="F75" s="10"/>
      <c r="G75" s="10"/>
      <c r="H75" s="10"/>
      <c r="I75" s="10"/>
    </row>
    <row r="76" spans="1:9">
      <c r="A76" s="22"/>
      <c r="F76" s="10"/>
    </row>
    <row r="77" spans="1:9">
      <c r="A77" s="22"/>
      <c r="F77" s="10"/>
    </row>
    <row r="78" spans="1:9">
      <c r="A78" s="22"/>
      <c r="F78" s="10"/>
    </row>
    <row r="79" spans="1:9">
      <c r="A79" s="22"/>
      <c r="F79" s="10"/>
    </row>
    <row r="81" spans="1:9">
      <c r="A81" s="22"/>
      <c r="B81" s="10"/>
      <c r="C81" s="10"/>
      <c r="D81" s="10"/>
      <c r="F81" s="10"/>
      <c r="G81" s="10"/>
      <c r="H81" s="10"/>
      <c r="I81" s="10"/>
    </row>
    <row r="82" spans="1:9">
      <c r="A82" s="22"/>
      <c r="F82" s="10"/>
    </row>
    <row r="83" spans="1:9">
      <c r="A83" s="22"/>
      <c r="F83" s="10"/>
    </row>
    <row r="84" spans="1:9">
      <c r="A84" s="22"/>
      <c r="F84" s="10"/>
    </row>
    <row r="85" spans="1:9">
      <c r="A85" s="22"/>
      <c r="F85" s="10"/>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28EB7-E759-428A-87A1-5F95BC13F6BB}">
  <dimension ref="A1:I60"/>
  <sheetViews>
    <sheetView workbookViewId="0">
      <selection activeCell="C25" sqref="C25"/>
    </sheetView>
  </sheetViews>
  <sheetFormatPr defaultRowHeight="14.25"/>
  <cols>
    <col min="1" max="1" width="12.28515625" customWidth="1"/>
    <col min="2" max="2" width="12.140625" customWidth="1"/>
  </cols>
  <sheetData>
    <row r="1" spans="1:7">
      <c r="A1" s="1" t="s">
        <v>90</v>
      </c>
    </row>
    <row r="2" spans="1:7">
      <c r="A2" s="1" t="s">
        <v>1</v>
      </c>
      <c r="B2" t="s">
        <v>2</v>
      </c>
    </row>
    <row r="3" spans="1:7">
      <c r="A3" s="1" t="s">
        <v>3</v>
      </c>
      <c r="B3" t="s">
        <v>91</v>
      </c>
    </row>
    <row r="5" spans="1:7">
      <c r="B5" s="10" t="s">
        <v>92</v>
      </c>
      <c r="C5" s="10" t="s">
        <v>93</v>
      </c>
      <c r="D5" s="10" t="s">
        <v>13</v>
      </c>
    </row>
    <row r="6" spans="1:7">
      <c r="A6" s="31" t="s">
        <v>94</v>
      </c>
      <c r="B6" s="42">
        <v>0.57037225031281047</v>
      </c>
      <c r="C6" s="42">
        <v>0.56945350948273621</v>
      </c>
      <c r="D6" s="42">
        <v>0.56991839234275388</v>
      </c>
      <c r="G6" s="11"/>
    </row>
    <row r="7" spans="1:7">
      <c r="A7" s="31" t="s">
        <v>95</v>
      </c>
      <c r="B7" s="42">
        <v>0.32163451683279543</v>
      </c>
      <c r="C7" s="42">
        <v>0.31134268335170268</v>
      </c>
      <c r="D7" s="42">
        <v>0.31655035109313562</v>
      </c>
      <c r="F7" s="31"/>
      <c r="G7" s="11"/>
    </row>
    <row r="8" spans="1:7">
      <c r="A8" s="31" t="s">
        <v>96</v>
      </c>
      <c r="B8" s="42">
        <v>0.25157886124373408</v>
      </c>
      <c r="C8" s="42">
        <v>0.2122545517890076</v>
      </c>
      <c r="D8" s="42">
        <v>0.23215265237309921</v>
      </c>
      <c r="G8" s="11"/>
    </row>
    <row r="9" spans="1:7">
      <c r="A9" s="31" t="s">
        <v>97</v>
      </c>
      <c r="B9" s="42">
        <v>0.17711277764501701</v>
      </c>
      <c r="C9" s="42">
        <v>0.14105117152586591</v>
      </c>
      <c r="D9" s="42">
        <v>0.15929834422215641</v>
      </c>
      <c r="G9" s="11"/>
    </row>
    <row r="10" spans="1:7">
      <c r="A10" s="31" t="s">
        <v>98</v>
      </c>
      <c r="B10" s="42">
        <v>0.13116185715765671</v>
      </c>
      <c r="C10" s="42">
        <v>0.15827019939314629</v>
      </c>
      <c r="D10" s="42">
        <v>0.1445533782219886</v>
      </c>
      <c r="G10" s="11"/>
    </row>
    <row r="11" spans="1:7">
      <c r="A11" s="31" t="s">
        <v>99</v>
      </c>
      <c r="B11" s="42">
        <v>0.11284272935226369</v>
      </c>
      <c r="C11" s="42">
        <v>0.14483798323842731</v>
      </c>
      <c r="D11" s="42">
        <v>0.1286483847720285</v>
      </c>
      <c r="F11" s="31"/>
      <c r="G11" s="11"/>
    </row>
    <row r="12" spans="1:7">
      <c r="A12" s="31" t="s">
        <v>47</v>
      </c>
      <c r="B12" s="42">
        <v>3.4163541521193649E-2</v>
      </c>
      <c r="C12" s="42">
        <v>2.9557975556609301E-2</v>
      </c>
      <c r="D12" s="42">
        <v>3.1888391934688981E-2</v>
      </c>
      <c r="G12" s="11"/>
    </row>
    <row r="13" spans="1:7">
      <c r="A13" s="31" t="s">
        <v>100</v>
      </c>
      <c r="B13" s="42">
        <v>6.0990563697833802E-2</v>
      </c>
      <c r="C13" s="42">
        <v>6.2075858632330387E-2</v>
      </c>
      <c r="D13" s="42">
        <v>6.1526699395475122E-2</v>
      </c>
      <c r="G13" s="11"/>
    </row>
    <row r="14" spans="1:7">
      <c r="A14" s="31" t="s">
        <v>101</v>
      </c>
      <c r="B14" s="48">
        <v>1603.5139999999981</v>
      </c>
      <c r="C14" s="48">
        <v>1565.485999999996</v>
      </c>
      <c r="D14" s="48">
        <v>3168.9999999999941</v>
      </c>
    </row>
    <row r="22" spans="1:9">
      <c r="A22" s="10"/>
      <c r="B22" s="10"/>
      <c r="C22" s="10"/>
      <c r="D22" s="10"/>
      <c r="G22" s="10"/>
      <c r="H22" s="10"/>
      <c r="I22" s="10"/>
    </row>
    <row r="23" spans="1:9">
      <c r="A23" s="10"/>
      <c r="G23" s="10"/>
      <c r="H23" s="10"/>
      <c r="I23" s="10"/>
    </row>
    <row r="24" spans="1:9">
      <c r="A24" s="10"/>
      <c r="F24" s="10"/>
      <c r="G24" s="5"/>
      <c r="H24" s="5"/>
      <c r="I24" s="5"/>
    </row>
    <row r="25" spans="1:9">
      <c r="A25" s="10"/>
      <c r="F25" s="10"/>
      <c r="G25" s="5"/>
      <c r="H25" s="5"/>
      <c r="I25" s="5"/>
    </row>
    <row r="26" spans="1:9">
      <c r="F26" s="10"/>
      <c r="G26" s="5"/>
      <c r="H26" s="5"/>
      <c r="I26" s="5"/>
    </row>
    <row r="27" spans="1:9">
      <c r="A27" s="10"/>
      <c r="B27" s="10"/>
      <c r="C27" s="10"/>
      <c r="D27" s="10"/>
      <c r="F27" s="10"/>
      <c r="G27" s="5"/>
      <c r="H27" s="5"/>
      <c r="I27" s="5"/>
    </row>
    <row r="28" spans="1:9">
      <c r="A28" s="10"/>
      <c r="F28" s="10"/>
      <c r="G28" s="5"/>
      <c r="H28" s="5"/>
      <c r="I28" s="5"/>
    </row>
    <row r="29" spans="1:9">
      <c r="A29" s="10"/>
      <c r="F29" s="10"/>
      <c r="G29" s="5"/>
      <c r="H29" s="5"/>
      <c r="I29" s="5"/>
    </row>
    <row r="30" spans="1:9">
      <c r="A30" s="10"/>
      <c r="F30" s="10"/>
      <c r="G30" s="5"/>
      <c r="H30" s="5"/>
      <c r="I30" s="5"/>
    </row>
    <row r="31" spans="1:9">
      <c r="F31" s="10"/>
      <c r="G31" s="5"/>
      <c r="H31" s="5"/>
      <c r="I31" s="5"/>
    </row>
    <row r="32" spans="1:9">
      <c r="A32" s="10"/>
      <c r="B32" s="10"/>
      <c r="C32" s="10"/>
      <c r="D32" s="10"/>
      <c r="F32" s="10"/>
    </row>
    <row r="33" spans="1:9">
      <c r="A33" s="10"/>
      <c r="F33" s="10"/>
    </row>
    <row r="34" spans="1:9">
      <c r="A34" s="10"/>
    </row>
    <row r="35" spans="1:9">
      <c r="A35" s="10"/>
      <c r="G35" s="10"/>
      <c r="H35" s="10"/>
      <c r="I35" s="10"/>
    </row>
    <row r="36" spans="1:9">
      <c r="F36" s="10"/>
      <c r="G36" s="5"/>
      <c r="H36" s="5"/>
      <c r="I36" s="5"/>
    </row>
    <row r="37" spans="1:9">
      <c r="A37" s="10"/>
      <c r="B37" s="10"/>
      <c r="C37" s="10"/>
      <c r="D37" s="10"/>
      <c r="F37" s="10"/>
    </row>
    <row r="38" spans="1:9">
      <c r="A38" s="10"/>
    </row>
    <row r="39" spans="1:9">
      <c r="A39" s="10"/>
      <c r="G39" s="10"/>
      <c r="H39" s="10"/>
      <c r="I39" s="10"/>
    </row>
    <row r="40" spans="1:9">
      <c r="A40" s="10"/>
      <c r="F40" s="10"/>
      <c r="G40" s="5"/>
      <c r="H40" s="5"/>
      <c r="I40" s="5"/>
    </row>
    <row r="41" spans="1:9">
      <c r="F41" s="10"/>
    </row>
    <row r="42" spans="1:9">
      <c r="A42" s="10"/>
      <c r="B42" s="10"/>
      <c r="C42" s="10"/>
      <c r="D42" s="10"/>
    </row>
    <row r="43" spans="1:9">
      <c r="A43" s="10"/>
      <c r="G43" s="10"/>
      <c r="H43" s="10"/>
      <c r="I43" s="10"/>
    </row>
    <row r="44" spans="1:9">
      <c r="A44" s="10"/>
      <c r="F44" s="10"/>
      <c r="G44" s="5"/>
      <c r="H44" s="5"/>
      <c r="I44" s="5"/>
    </row>
    <row r="45" spans="1:9">
      <c r="A45" s="10"/>
      <c r="F45" s="10"/>
    </row>
    <row r="47" spans="1:9">
      <c r="A47" s="10"/>
      <c r="B47" s="10"/>
      <c r="C47" s="10"/>
      <c r="D47" s="10"/>
      <c r="G47" s="10"/>
      <c r="H47" s="10"/>
      <c r="I47" s="10"/>
    </row>
    <row r="48" spans="1:9">
      <c r="A48" s="10"/>
      <c r="F48" s="10"/>
      <c r="G48" s="5"/>
      <c r="H48" s="5"/>
      <c r="I48" s="5"/>
    </row>
    <row r="49" spans="1:9">
      <c r="A49" s="10"/>
      <c r="F49" s="10"/>
    </row>
    <row r="50" spans="1:9">
      <c r="A50" s="10"/>
    </row>
    <row r="51" spans="1:9">
      <c r="G51" s="10"/>
      <c r="H51" s="10"/>
      <c r="I51" s="10"/>
    </row>
    <row r="52" spans="1:9">
      <c r="A52" s="10"/>
      <c r="B52" s="10"/>
      <c r="C52" s="10"/>
      <c r="D52" s="10"/>
      <c r="F52" s="10"/>
      <c r="G52" s="5"/>
      <c r="H52" s="5"/>
      <c r="I52" s="5"/>
    </row>
    <row r="53" spans="1:9">
      <c r="A53" s="10"/>
      <c r="F53" s="10"/>
    </row>
    <row r="54" spans="1:9">
      <c r="A54" s="10"/>
    </row>
    <row r="55" spans="1:9">
      <c r="A55" s="10"/>
      <c r="G55" s="10"/>
      <c r="H55" s="10"/>
      <c r="I55" s="10"/>
    </row>
    <row r="56" spans="1:9">
      <c r="F56" s="10"/>
      <c r="G56" s="5"/>
      <c r="H56" s="5"/>
      <c r="I56" s="5"/>
    </row>
    <row r="57" spans="1:9">
      <c r="A57" s="10"/>
      <c r="B57" s="10"/>
      <c r="C57" s="10"/>
      <c r="D57" s="10"/>
      <c r="F57" s="10"/>
    </row>
    <row r="58" spans="1:9">
      <c r="A58" s="10"/>
    </row>
    <row r="59" spans="1:9">
      <c r="A59" s="10"/>
      <c r="G59" s="10"/>
      <c r="H59" s="10"/>
      <c r="I59" s="10"/>
    </row>
    <row r="60" spans="1:9">
      <c r="A60" s="10"/>
      <c r="F60" s="10"/>
      <c r="G60" s="5"/>
      <c r="H60" s="5"/>
      <c r="I60" s="5"/>
    </row>
  </sheetData>
  <sortState xmlns:xlrd2="http://schemas.microsoft.com/office/spreadsheetml/2017/richdata2" ref="F23:I31">
    <sortCondition descending="1" ref="I23:I31"/>
  </sortState>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CB71E-43A3-4B20-A5D8-7FC8E8A9D1C1}">
  <dimension ref="A1:J75"/>
  <sheetViews>
    <sheetView topLeftCell="A4" workbookViewId="0">
      <selection activeCell="F5" sqref="F5:F10"/>
    </sheetView>
  </sheetViews>
  <sheetFormatPr defaultRowHeight="14.25"/>
  <cols>
    <col min="1" max="1" width="18.7109375" style="12" customWidth="1"/>
    <col min="2" max="2" width="9.28515625" customWidth="1"/>
    <col min="7" max="8" width="9.140625" bestFit="1" customWidth="1"/>
    <col min="9" max="9" width="9.28515625" bestFit="1" customWidth="1"/>
    <col min="18" max="18" width="13.140625" customWidth="1"/>
  </cols>
  <sheetData>
    <row r="1" spans="1:10">
      <c r="A1" s="20" t="s">
        <v>102</v>
      </c>
    </row>
    <row r="2" spans="1:10">
      <c r="A2" s="20" t="s">
        <v>1</v>
      </c>
      <c r="B2" t="s">
        <v>2</v>
      </c>
    </row>
    <row r="3" spans="1:10">
      <c r="A3" s="20" t="s">
        <v>3</v>
      </c>
      <c r="B3" t="s">
        <v>103</v>
      </c>
    </row>
    <row r="5" spans="1:10">
      <c r="B5" s="49" t="s">
        <v>104</v>
      </c>
      <c r="C5" s="49" t="s">
        <v>95</v>
      </c>
      <c r="D5" s="49" t="s">
        <v>96</v>
      </c>
      <c r="E5" s="49" t="s">
        <v>97</v>
      </c>
      <c r="F5" s="49" t="s">
        <v>98</v>
      </c>
      <c r="G5" s="49" t="s">
        <v>99</v>
      </c>
      <c r="H5" s="49" t="s">
        <v>47</v>
      </c>
    </row>
    <row r="6" spans="1:10">
      <c r="A6" s="36" t="s">
        <v>105</v>
      </c>
      <c r="B6" s="42">
        <v>0.56348412823317284</v>
      </c>
      <c r="C6" s="42">
        <v>1.185805634474295E-2</v>
      </c>
      <c r="D6" s="42">
        <v>0.87926090352149466</v>
      </c>
      <c r="E6" s="42">
        <v>6.1017110825910763E-2</v>
      </c>
      <c r="F6" s="42">
        <v>0.66419292203775948</v>
      </c>
      <c r="G6" s="42">
        <v>0.1053492226090845</v>
      </c>
      <c r="H6" s="42">
        <v>0.87242718739389236</v>
      </c>
      <c r="J6" s="10"/>
    </row>
    <row r="7" spans="1:10">
      <c r="A7" s="36" t="s">
        <v>106</v>
      </c>
      <c r="B7" s="42">
        <v>0.38086982453455859</v>
      </c>
      <c r="C7" s="42">
        <v>1.984642654323859E-2</v>
      </c>
      <c r="D7" s="42">
        <v>9.786789668031777E-2</v>
      </c>
      <c r="E7" s="42">
        <v>0.30188632215464267</v>
      </c>
      <c r="F7" s="42">
        <v>0.20475979516211609</v>
      </c>
      <c r="G7" s="42">
        <v>0.49906346492931991</v>
      </c>
      <c r="H7" s="42">
        <v>7.0348785493007965E-2</v>
      </c>
    </row>
    <row r="8" spans="1:10">
      <c r="A8" s="36" t="s">
        <v>25</v>
      </c>
      <c r="B8" s="42">
        <v>5.1868504236503493E-2</v>
      </c>
      <c r="C8" s="42">
        <v>7.9068083125294758E-2</v>
      </c>
      <c r="D8" s="42">
        <v>2.1620632218289429E-2</v>
      </c>
      <c r="E8" s="42">
        <v>0.54570320059103572</v>
      </c>
      <c r="F8" s="42">
        <v>8.963293506039971E-2</v>
      </c>
      <c r="G8" s="42">
        <v>0.35054440411391818</v>
      </c>
      <c r="H8" s="42">
        <v>3.8367299097718237E-2</v>
      </c>
    </row>
    <row r="9" spans="1:10">
      <c r="A9" s="36" t="s">
        <v>26</v>
      </c>
      <c r="B9" s="42">
        <v>2.6875411120594541E-3</v>
      </c>
      <c r="C9" s="42">
        <v>0.23698218281994349</v>
      </c>
      <c r="D9" s="42">
        <v>0</v>
      </c>
      <c r="E9" s="42">
        <v>8.5302239002398139E-2</v>
      </c>
      <c r="F9" s="42">
        <v>3.0538885765476979E-2</v>
      </c>
      <c r="G9" s="42">
        <v>4.2373350202482542E-2</v>
      </c>
      <c r="H9" s="42">
        <v>9.5721592350089483E-3</v>
      </c>
    </row>
    <row r="10" spans="1:10">
      <c r="A10" s="36" t="s">
        <v>27</v>
      </c>
      <c r="B10" s="42">
        <v>1.090001883705691E-3</v>
      </c>
      <c r="C10" s="42">
        <v>0.65224525116678023</v>
      </c>
      <c r="D10" s="42">
        <v>1.250567579898144E-3</v>
      </c>
      <c r="E10" s="42">
        <v>6.0911274260125291E-3</v>
      </c>
      <c r="F10" s="42">
        <v>1.0875461974247869E-2</v>
      </c>
      <c r="G10" s="42">
        <v>2.6695581451949509E-3</v>
      </c>
      <c r="H10" s="42">
        <v>9.2845687803727595E-3</v>
      </c>
    </row>
    <row r="14" spans="1:10">
      <c r="A14" s="20" t="s">
        <v>95</v>
      </c>
    </row>
    <row r="15" spans="1:10">
      <c r="A15" s="36" t="s">
        <v>107</v>
      </c>
      <c r="B15" s="50" t="s">
        <v>92</v>
      </c>
      <c r="C15" s="50" t="s">
        <v>93</v>
      </c>
      <c r="D15" s="50" t="s">
        <v>13</v>
      </c>
    </row>
    <row r="16" spans="1:10">
      <c r="A16" s="36" t="s">
        <v>108</v>
      </c>
      <c r="B16" s="3">
        <v>6.8347580614130567E-3</v>
      </c>
      <c r="C16" s="3">
        <v>1.7173463306110571E-2</v>
      </c>
      <c r="D16" s="5">
        <v>1.185805634474295E-2</v>
      </c>
    </row>
    <row r="17" spans="1:4">
      <c r="A17" s="36" t="s">
        <v>109</v>
      </c>
      <c r="B17" s="3">
        <v>1.979431257905866E-2</v>
      </c>
      <c r="C17" s="3">
        <v>1.990157097471814E-2</v>
      </c>
      <c r="D17" s="5">
        <v>1.984642654323859E-2</v>
      </c>
    </row>
    <row r="18" spans="1:4">
      <c r="A18" s="36" t="s">
        <v>25</v>
      </c>
      <c r="B18" s="3">
        <v>6.1044175152891553E-2</v>
      </c>
      <c r="C18" s="3">
        <v>9.8140095278244924E-2</v>
      </c>
      <c r="D18" s="5">
        <v>7.9068083125294758E-2</v>
      </c>
    </row>
    <row r="19" spans="1:4">
      <c r="A19" s="36" t="s">
        <v>110</v>
      </c>
      <c r="B19" s="3">
        <v>0.28198092413331088</v>
      </c>
      <c r="C19" s="3">
        <v>0.18936672991649789</v>
      </c>
      <c r="D19" s="5">
        <v>0.23698218281994349</v>
      </c>
    </row>
    <row r="20" spans="1:4">
      <c r="A20" s="36" t="s">
        <v>27</v>
      </c>
      <c r="B20" s="3">
        <v>0.63034583007332579</v>
      </c>
      <c r="C20" s="3">
        <v>0.6754181405244285</v>
      </c>
      <c r="D20" s="5">
        <v>0.65224525116678023</v>
      </c>
    </row>
    <row r="21" spans="1:4">
      <c r="A21" s="36" t="s">
        <v>111</v>
      </c>
      <c r="B21" s="51">
        <v>515.74545062462244</v>
      </c>
      <c r="C21" s="51">
        <v>487.40261198952231</v>
      </c>
      <c r="D21" s="52">
        <v>1003.148062614145</v>
      </c>
    </row>
    <row r="22" spans="1:4">
      <c r="A22" s="36"/>
      <c r="B22" s="3"/>
      <c r="C22" s="3"/>
      <c r="D22" s="3"/>
    </row>
    <row r="23" spans="1:4">
      <c r="A23" s="20" t="s">
        <v>99</v>
      </c>
      <c r="B23" s="3"/>
      <c r="C23" s="3"/>
      <c r="D23" s="3"/>
    </row>
    <row r="24" spans="1:4">
      <c r="A24" s="36" t="s">
        <v>112</v>
      </c>
      <c r="B24" s="50" t="s">
        <v>92</v>
      </c>
      <c r="C24" s="50" t="s">
        <v>93</v>
      </c>
      <c r="D24" s="50" t="s">
        <v>13</v>
      </c>
    </row>
    <row r="25" spans="1:4">
      <c r="A25" s="36" t="s">
        <v>108</v>
      </c>
      <c r="B25" s="3">
        <v>9.4312696587665709E-2</v>
      </c>
      <c r="C25" s="3">
        <v>0.11415660946106131</v>
      </c>
      <c r="D25" s="3">
        <v>0.1053492226090845</v>
      </c>
    </row>
    <row r="26" spans="1:4">
      <c r="A26" s="36" t="s">
        <v>109</v>
      </c>
      <c r="B26" s="3">
        <v>0.52098261170926308</v>
      </c>
      <c r="C26" s="3">
        <v>0.48157151095924211</v>
      </c>
      <c r="D26" s="3">
        <v>0.49906346492931991</v>
      </c>
    </row>
    <row r="27" spans="1:4">
      <c r="A27" s="36" t="s">
        <v>25</v>
      </c>
      <c r="B27" s="3">
        <v>0.35669618749636728</v>
      </c>
      <c r="C27" s="3">
        <v>0.34563514770717918</v>
      </c>
      <c r="D27" s="3">
        <v>0.35054440411391818</v>
      </c>
    </row>
    <row r="28" spans="1:4">
      <c r="A28" s="36" t="s">
        <v>110</v>
      </c>
      <c r="B28" s="3">
        <v>2.8008504206703901E-2</v>
      </c>
      <c r="C28" s="3">
        <v>5.3836808496184621E-2</v>
      </c>
      <c r="D28" s="3">
        <v>4.2373350202482542E-2</v>
      </c>
    </row>
    <row r="29" spans="1:4">
      <c r="A29" s="36" t="s">
        <v>27</v>
      </c>
      <c r="B29" s="3">
        <v>0</v>
      </c>
      <c r="C29" s="3">
        <v>4.7999233763326944E-3</v>
      </c>
      <c r="D29" s="3">
        <v>2.6695581451949509E-3</v>
      </c>
    </row>
    <row r="30" spans="1:4">
      <c r="A30" s="36" t="s">
        <v>111</v>
      </c>
      <c r="B30" s="51">
        <v>180.94489631456551</v>
      </c>
      <c r="C30" s="51">
        <v>226.74183502799201</v>
      </c>
      <c r="D30" s="51">
        <v>407.68673134255738</v>
      </c>
    </row>
    <row r="31" spans="1:4">
      <c r="A31" s="36"/>
      <c r="B31" s="3"/>
      <c r="C31" s="3"/>
      <c r="D31" s="3"/>
    </row>
    <row r="32" spans="1:4">
      <c r="A32" s="20" t="s">
        <v>104</v>
      </c>
      <c r="B32" s="3"/>
      <c r="C32" s="3"/>
      <c r="D32" s="3"/>
    </row>
    <row r="33" spans="1:4">
      <c r="A33" s="36" t="s">
        <v>113</v>
      </c>
      <c r="B33" s="50" t="s">
        <v>92</v>
      </c>
      <c r="C33" s="50" t="s">
        <v>93</v>
      </c>
      <c r="D33" s="50" t="s">
        <v>13</v>
      </c>
    </row>
    <row r="34" spans="1:4">
      <c r="A34" s="36" t="s">
        <v>108</v>
      </c>
      <c r="B34" s="3">
        <v>0.5884749485179932</v>
      </c>
      <c r="C34" s="3">
        <v>0.53784494455579268</v>
      </c>
      <c r="D34" s="3">
        <v>0.56348412823317284</v>
      </c>
    </row>
    <row r="35" spans="1:4">
      <c r="A35" s="36" t="s">
        <v>109</v>
      </c>
      <c r="B35" s="3">
        <v>0.38142069100752141</v>
      </c>
      <c r="C35" s="3">
        <v>0.38030466634763088</v>
      </c>
      <c r="D35" s="3">
        <v>0.38086982453455859</v>
      </c>
    </row>
    <row r="36" spans="1:4">
      <c r="A36" s="36" t="s">
        <v>25</v>
      </c>
      <c r="B36" s="3">
        <v>2.8335641816782772E-2</v>
      </c>
      <c r="C36" s="3">
        <v>7.6011904699441482E-2</v>
      </c>
      <c r="D36" s="3">
        <v>5.1868504236503493E-2</v>
      </c>
    </row>
    <row r="37" spans="1:4">
      <c r="A37" s="36" t="s">
        <v>110</v>
      </c>
      <c r="B37" s="3">
        <v>1.768718657702709E-3</v>
      </c>
      <c r="C37" s="3">
        <v>3.6302015532000318E-3</v>
      </c>
      <c r="D37" s="3">
        <v>2.6875411120594541E-3</v>
      </c>
    </row>
    <row r="38" spans="1:4">
      <c r="A38" s="36" t="s">
        <v>27</v>
      </c>
      <c r="B38" s="3">
        <v>0</v>
      </c>
      <c r="C38" s="3">
        <v>2.2082828439347348E-3</v>
      </c>
      <c r="D38" s="3">
        <v>1.090001883705691E-3</v>
      </c>
    </row>
    <row r="39" spans="1:4">
      <c r="A39" s="36" t="s">
        <v>111</v>
      </c>
      <c r="B39" s="51">
        <v>914.59988858809493</v>
      </c>
      <c r="C39" s="51">
        <v>891.47149674608841</v>
      </c>
      <c r="D39" s="52">
        <v>1806.0713853341831</v>
      </c>
    </row>
    <row r="40" spans="1:4">
      <c r="A40" s="36"/>
      <c r="B40" s="3"/>
      <c r="C40" s="3"/>
      <c r="D40" s="3"/>
    </row>
    <row r="41" spans="1:4">
      <c r="A41" s="20" t="s">
        <v>98</v>
      </c>
      <c r="B41" s="3"/>
      <c r="C41" s="3"/>
      <c r="D41" s="3"/>
    </row>
    <row r="42" spans="1:4">
      <c r="A42" s="36" t="s">
        <v>114</v>
      </c>
      <c r="B42" s="50" t="s">
        <v>92</v>
      </c>
      <c r="C42" s="50" t="s">
        <v>93</v>
      </c>
      <c r="D42" s="50" t="s">
        <v>13</v>
      </c>
    </row>
    <row r="43" spans="1:4">
      <c r="A43" s="36" t="s">
        <v>108</v>
      </c>
      <c r="B43" s="3">
        <v>0.72440099513952305</v>
      </c>
      <c r="C43" s="3">
        <v>0.61308517882623503</v>
      </c>
      <c r="D43" s="3">
        <v>0.66419292203775948</v>
      </c>
    </row>
    <row r="44" spans="1:4">
      <c r="A44" s="36" t="s">
        <v>109</v>
      </c>
      <c r="B44" s="3">
        <v>0.18365881160540931</v>
      </c>
      <c r="C44" s="3">
        <v>0.22267140723619819</v>
      </c>
      <c r="D44" s="3">
        <v>0.20475979516211609</v>
      </c>
    </row>
    <row r="45" spans="1:4">
      <c r="A45" s="36" t="s">
        <v>25</v>
      </c>
      <c r="B45" s="3">
        <v>5.5082976100264608E-2</v>
      </c>
      <c r="C45" s="3">
        <v>0.11896073679088839</v>
      </c>
      <c r="D45" s="3">
        <v>8.963293506039971E-2</v>
      </c>
    </row>
    <row r="46" spans="1:4">
      <c r="A46" s="36" t="s">
        <v>110</v>
      </c>
      <c r="B46" s="3">
        <v>1.316979033110131E-2</v>
      </c>
      <c r="C46" s="3">
        <v>4.5282677146678482E-2</v>
      </c>
      <c r="D46" s="3">
        <v>3.0538885765476979E-2</v>
      </c>
    </row>
    <row r="47" spans="1:4">
      <c r="A47" s="36" t="s">
        <v>27</v>
      </c>
      <c r="B47" s="3">
        <v>2.3687426823701761E-2</v>
      </c>
      <c r="C47" s="3"/>
      <c r="D47" s="3">
        <v>1.0875461974247869E-2</v>
      </c>
    </row>
    <row r="48" spans="1:4">
      <c r="A48" s="36" t="s">
        <v>111</v>
      </c>
      <c r="B48" s="51">
        <v>210.31987421830249</v>
      </c>
      <c r="C48" s="51">
        <v>247.7697813671783</v>
      </c>
      <c r="D48" s="51">
        <v>458.08965558548078</v>
      </c>
    </row>
    <row r="49" spans="1:4">
      <c r="A49" s="36"/>
      <c r="B49" s="3"/>
      <c r="C49" s="3"/>
      <c r="D49" s="3"/>
    </row>
    <row r="50" spans="1:4">
      <c r="A50" s="20" t="s">
        <v>115</v>
      </c>
      <c r="B50" s="3"/>
      <c r="C50" s="3"/>
      <c r="D50" s="3"/>
    </row>
    <row r="51" spans="1:4">
      <c r="A51" s="36" t="s">
        <v>116</v>
      </c>
      <c r="B51" s="50" t="s">
        <v>92</v>
      </c>
      <c r="C51" s="50" t="s">
        <v>93</v>
      </c>
      <c r="D51" s="50" t="s">
        <v>13</v>
      </c>
    </row>
    <row r="52" spans="1:4">
      <c r="A52" s="36" t="s">
        <v>108</v>
      </c>
      <c r="B52" s="3">
        <v>0.91213703338147201</v>
      </c>
      <c r="C52" s="3">
        <v>0.83934725857758297</v>
      </c>
      <c r="D52" s="3">
        <v>0.87926090352149466</v>
      </c>
    </row>
    <row r="53" spans="1:4">
      <c r="A53" s="36" t="s">
        <v>109</v>
      </c>
      <c r="B53" s="3">
        <v>7.7949963161891289E-2</v>
      </c>
      <c r="C53" s="3">
        <v>0.12204949378000329</v>
      </c>
      <c r="D53" s="3">
        <v>9.786789668031777E-2</v>
      </c>
    </row>
    <row r="54" spans="1:4">
      <c r="A54" s="36" t="s">
        <v>25</v>
      </c>
      <c r="B54" s="3">
        <v>7.6323665304489953E-3</v>
      </c>
      <c r="C54" s="3">
        <v>3.8603247642413727E-2</v>
      </c>
      <c r="D54" s="3">
        <v>2.1620632218289429E-2</v>
      </c>
    </row>
    <row r="55" spans="1:4">
      <c r="A55" s="36" t="s">
        <v>110</v>
      </c>
      <c r="B55" s="3">
        <v>0</v>
      </c>
      <c r="C55" s="3">
        <v>0</v>
      </c>
      <c r="D55" s="3">
        <v>0</v>
      </c>
    </row>
    <row r="56" spans="1:4">
      <c r="A56" s="36" t="s">
        <v>27</v>
      </c>
      <c r="B56" s="3">
        <v>2.280636926187712E-3</v>
      </c>
      <c r="C56" s="3">
        <v>0</v>
      </c>
      <c r="D56" s="3">
        <v>1.250567579898144E-3</v>
      </c>
    </row>
    <row r="57" spans="1:4">
      <c r="A57" s="36" t="s">
        <v>111</v>
      </c>
      <c r="B57" s="51">
        <v>403.41022610838451</v>
      </c>
      <c r="C57" s="51">
        <v>332.28152926196549</v>
      </c>
      <c r="D57" s="51">
        <v>735.69175537035005</v>
      </c>
    </row>
    <row r="58" spans="1:4">
      <c r="B58" s="3"/>
      <c r="C58" s="3"/>
      <c r="D58" s="3"/>
    </row>
    <row r="59" spans="1:4">
      <c r="A59" s="20" t="s">
        <v>97</v>
      </c>
      <c r="B59" s="3"/>
      <c r="C59" s="3"/>
      <c r="D59" s="3"/>
    </row>
    <row r="60" spans="1:4">
      <c r="A60" s="36" t="s">
        <v>117</v>
      </c>
      <c r="B60" s="50" t="s">
        <v>92</v>
      </c>
      <c r="C60" s="50" t="s">
        <v>93</v>
      </c>
      <c r="D60" s="50" t="s">
        <v>13</v>
      </c>
    </row>
    <row r="61" spans="1:4">
      <c r="A61" s="36" t="s">
        <v>108</v>
      </c>
      <c r="B61" s="3">
        <v>6.1033964706040472E-2</v>
      </c>
      <c r="C61" s="3">
        <v>6.0995433951314411E-2</v>
      </c>
      <c r="D61" s="3">
        <v>6.1017110825910763E-2</v>
      </c>
    </row>
    <row r="62" spans="1:4">
      <c r="A62" s="36" t="s">
        <v>109</v>
      </c>
      <c r="B62" s="3">
        <v>0.33642353133698311</v>
      </c>
      <c r="C62" s="3">
        <v>0.25746576459801629</v>
      </c>
      <c r="D62" s="3">
        <v>0.30188632215464267</v>
      </c>
    </row>
    <row r="63" spans="1:4">
      <c r="A63" s="36" t="s">
        <v>25</v>
      </c>
      <c r="B63" s="3">
        <v>0.51894146642885752</v>
      </c>
      <c r="C63" s="3">
        <v>0.5801232125378617</v>
      </c>
      <c r="D63" s="3">
        <v>0.54570320059103572</v>
      </c>
    </row>
    <row r="64" spans="1:4">
      <c r="A64" s="36" t="s">
        <v>110</v>
      </c>
      <c r="B64" s="3">
        <v>8.3601037528118996E-2</v>
      </c>
      <c r="C64" s="3">
        <v>8.7490265186119867E-2</v>
      </c>
      <c r="D64" s="3">
        <v>8.5302239002398139E-2</v>
      </c>
    </row>
    <row r="65" spans="1:4">
      <c r="A65" s="36" t="s">
        <v>27</v>
      </c>
      <c r="B65" s="3">
        <v>0</v>
      </c>
      <c r="C65" s="3">
        <v>1.392532372668772E-2</v>
      </c>
      <c r="D65" s="3">
        <v>6.0911274260125291E-3</v>
      </c>
    </row>
    <row r="66" spans="1:4">
      <c r="A66" s="36" t="s">
        <v>111</v>
      </c>
      <c r="B66" s="51">
        <v>284.00281853267143</v>
      </c>
      <c r="C66" s="51">
        <v>220.81363430734109</v>
      </c>
      <c r="D66" s="51">
        <v>504.81645284001252</v>
      </c>
    </row>
    <row r="67" spans="1:4">
      <c r="A67" s="36"/>
      <c r="B67" s="3"/>
      <c r="C67" s="3"/>
      <c r="D67" s="3"/>
    </row>
    <row r="68" spans="1:4">
      <c r="A68" s="20" t="s">
        <v>118</v>
      </c>
      <c r="B68" s="3"/>
      <c r="C68" s="3"/>
      <c r="D68" s="3"/>
    </row>
    <row r="69" spans="1:4">
      <c r="A69" s="36" t="s">
        <v>119</v>
      </c>
      <c r="B69" s="50" t="s">
        <v>92</v>
      </c>
      <c r="C69" s="50" t="s">
        <v>93</v>
      </c>
      <c r="D69" s="50" t="s">
        <v>13</v>
      </c>
    </row>
    <row r="70" spans="1:4">
      <c r="A70" s="36" t="s">
        <v>108</v>
      </c>
      <c r="B70" s="3">
        <v>0.91304227692848394</v>
      </c>
      <c r="C70" s="3">
        <v>0.82922729612875867</v>
      </c>
      <c r="D70" s="3">
        <v>0.87242718739389236</v>
      </c>
    </row>
    <row r="71" spans="1:4">
      <c r="A71" s="36" t="s">
        <v>109</v>
      </c>
      <c r="B71" s="3">
        <v>5.6362746997625508E-2</v>
      </c>
      <c r="C71" s="3">
        <v>8.5224915255467298E-2</v>
      </c>
      <c r="D71" s="3">
        <v>7.0348785493007965E-2</v>
      </c>
    </row>
    <row r="72" spans="1:4">
      <c r="A72" s="36" t="s">
        <v>25</v>
      </c>
      <c r="B72" s="3">
        <v>2.1465732476826122E-2</v>
      </c>
      <c r="C72" s="3">
        <v>5.6344505318354172E-2</v>
      </c>
      <c r="D72" s="3">
        <v>3.8367299097718237E-2</v>
      </c>
    </row>
    <row r="73" spans="1:4">
      <c r="A73" s="36" t="s">
        <v>110</v>
      </c>
      <c r="B73" s="3">
        <v>5.0656840224965714E-3</v>
      </c>
      <c r="C73" s="3">
        <v>1.4365432902514861E-2</v>
      </c>
      <c r="D73" s="3">
        <v>9.5721592350089483E-3</v>
      </c>
    </row>
    <row r="74" spans="1:4">
      <c r="A74" s="36" t="s">
        <v>27</v>
      </c>
      <c r="B74" s="3">
        <v>4.0635595745678998E-3</v>
      </c>
      <c r="C74" s="3">
        <v>1.483785039490503E-2</v>
      </c>
      <c r="D74" s="3">
        <v>9.2845687803727595E-3</v>
      </c>
    </row>
    <row r="75" spans="1:4">
      <c r="A75" s="36" t="s">
        <v>111</v>
      </c>
      <c r="B75" s="51">
        <v>152.58093987618341</v>
      </c>
      <c r="C75" s="51">
        <v>143.45148454910611</v>
      </c>
      <c r="D75" s="51">
        <v>296.03242442528938</v>
      </c>
    </row>
  </sheetData>
  <sortState xmlns:xlrd2="http://schemas.microsoft.com/office/spreadsheetml/2017/richdata2" columnSort="1" ref="C5:H10">
    <sortCondition ref="C6:H6"/>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EC001-A5E4-43A5-A6CF-35F787F1D6C9}">
  <dimension ref="A1:J16"/>
  <sheetViews>
    <sheetView workbookViewId="0">
      <selection activeCell="B6" sqref="B6:D12"/>
    </sheetView>
  </sheetViews>
  <sheetFormatPr defaultRowHeight="14.25"/>
  <cols>
    <col min="1" max="1" width="18.42578125" style="12" customWidth="1"/>
    <col min="6" max="6" width="18.5703125" customWidth="1"/>
  </cols>
  <sheetData>
    <row r="1" spans="1:10">
      <c r="A1" s="20" t="s">
        <v>120</v>
      </c>
    </row>
    <row r="2" spans="1:10">
      <c r="A2" s="20" t="s">
        <v>1</v>
      </c>
      <c r="B2" t="s">
        <v>2</v>
      </c>
    </row>
    <row r="3" spans="1:10">
      <c r="A3" s="20" t="s">
        <v>3</v>
      </c>
      <c r="B3" t="s">
        <v>121</v>
      </c>
    </row>
    <row r="5" spans="1:10">
      <c r="A5" s="20" t="s">
        <v>122</v>
      </c>
    </row>
    <row r="6" spans="1:10">
      <c r="A6" s="20"/>
      <c r="B6" s="10" t="s">
        <v>92</v>
      </c>
      <c r="C6" s="10" t="s">
        <v>93</v>
      </c>
      <c r="D6" s="10" t="s">
        <v>13</v>
      </c>
    </row>
    <row r="7" spans="1:10">
      <c r="A7" s="53" t="s">
        <v>123</v>
      </c>
      <c r="B7" s="42">
        <v>1.7003716533547191E-2</v>
      </c>
      <c r="C7" s="42">
        <v>3.0449858124029811E-2</v>
      </c>
      <c r="D7" s="42">
        <v>2.36461104792456E-2</v>
      </c>
    </row>
    <row r="8" spans="1:10">
      <c r="A8" s="53" t="s">
        <v>124</v>
      </c>
      <c r="B8" s="42">
        <v>6.6274403969242807E-2</v>
      </c>
      <c r="C8" s="42">
        <v>7.0125658688460921E-2</v>
      </c>
      <c r="D8" s="42">
        <v>6.8176923800536554E-2</v>
      </c>
    </row>
    <row r="9" spans="1:10" ht="28.5">
      <c r="A9" s="53" t="s">
        <v>125</v>
      </c>
      <c r="B9" s="42">
        <v>0.15239389314878091</v>
      </c>
      <c r="C9" s="42">
        <v>0.15993352467635349</v>
      </c>
      <c r="D9" s="42">
        <v>0.1561184711234018</v>
      </c>
    </row>
    <row r="10" spans="1:10">
      <c r="A10" s="53" t="s">
        <v>126</v>
      </c>
      <c r="B10" s="42">
        <v>0.40924884876262579</v>
      </c>
      <c r="C10" s="42">
        <v>0.41308341172596152</v>
      </c>
      <c r="D10" s="42">
        <v>0.41114312286651361</v>
      </c>
    </row>
    <row r="11" spans="1:10">
      <c r="A11" s="53" t="s">
        <v>127</v>
      </c>
      <c r="B11" s="42">
        <v>0.35507913758580328</v>
      </c>
      <c r="C11" s="42">
        <v>0.32640754678519429</v>
      </c>
      <c r="D11" s="42">
        <v>0.34091537173030251</v>
      </c>
    </row>
    <row r="12" spans="1:10">
      <c r="A12" s="54" t="s">
        <v>13</v>
      </c>
      <c r="B12" s="42">
        <v>1</v>
      </c>
      <c r="C12" s="42">
        <v>1</v>
      </c>
      <c r="D12" s="42">
        <v>1</v>
      </c>
    </row>
    <row r="16" spans="1:10">
      <c r="F16" s="55"/>
      <c r="G16" s="55"/>
      <c r="H16" s="55"/>
      <c r="I16" s="55"/>
      <c r="J16" s="55"/>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penText_x0020_ID xmlns="cb49ba87-476e-4d64-b2a9-5cd9a6c54a3d" xsi:nil="true"/>
    <Classifications xmlns="cb49ba87-476e-4d64-b2a9-5cd9a6c54a3d" xsi:nil="true"/>
    <OT_x002d_Tags_x002d_Document_x0020_Type xmlns="cb49ba87-476e-4d64-b2a9-5cd9a6c54a3d" xsi:nil="true"/>
    <n3976c21e6424dd5b36552908f1b1fd8 xmlns="cb49ba87-476e-4d64-b2a9-5cd9a6c54a3d">
      <Terms xmlns="http://schemas.microsoft.com/office/infopath/2007/PartnerControls">
        <TermInfo xmlns="http://schemas.microsoft.com/office/infopath/2007/PartnerControls">
          <TermName xmlns="http://schemas.microsoft.com/office/infopath/2007/PartnerControls">Operational D7 last modified</TermName>
          <TermId xmlns="http://schemas.microsoft.com/office/infopath/2007/PartnerControls">e2213b8c-96a7-48bb-bd29-b894f62b2483</TermId>
        </TermInfo>
      </Terms>
    </n3976c21e6424dd5b36552908f1b1fd8>
    <Owned_x0020_By xmlns="cb49ba87-476e-4d64-b2a9-5cd9a6c54a3d">
      <UserInfo>
        <DisplayName/>
        <AccountId xsi:nil="true"/>
        <AccountType/>
      </UserInfo>
    </Owned_x0020_By>
    <OpenText_x0020_Path xmlns="cb49ba87-476e-4d64-b2a9-5cd9a6c54a3d" xsi:nil="true"/>
    <OpenText_x0020_References xmlns="cb49ba87-476e-4d64-b2a9-5cd9a6c54a3d" xsi:nil="true"/>
    <Categories0 xmlns="cb49ba87-476e-4d64-b2a9-5cd9a6c54a3d" xsi:nil="true"/>
    <OpenText_x0020_Access_x0020_Group xmlns="cb49ba87-476e-4d64-b2a9-5cd9a6c54a3d" xsi:nil="true"/>
    <Security_x0020_Clearance xmlns="cb49ba87-476e-4d64-b2a9-5cd9a6c54a3d" xsi:nil="true"/>
    <OpenText_x0020_Type xmlns="cb49ba87-476e-4d64-b2a9-5cd9a6c54a3d" xsi:nil="true"/>
    <LivelinkID xmlns="cb49ba87-476e-4d64-b2a9-5cd9a6c54a3d" xsi:nil="true"/>
    <Audit xmlns="cb49ba87-476e-4d64-b2a9-5cd9a6c54a3d" xsi:nil="true"/>
    <TaxCatchAll xmlns="cb49ba87-476e-4d64-b2a9-5cd9a6c54a3d">
      <Value>1</Value>
    </TaxCatchAll>
    <lcf76f155ced4ddcb4097134ff3c332f xmlns="cdc55a1c-c1ff-412c-85c3-dd959e929332">
      <Terms xmlns="http://schemas.microsoft.com/office/infopath/2007/PartnerControls"/>
    </lcf76f155ced4ddcb4097134ff3c332f>
    <_dlc_DocId xmlns="cb49ba87-476e-4d64-b2a9-5cd9a6c54a3d">FMAID-1282358271-1317</_dlc_DocId>
    <_dlc_DocIdUrl xmlns="cb49ba87-476e-4d64-b2a9-5cd9a6c54a3d">
      <Url>https://fmagovtnz.sharepoint.com/teams/TEA-Economics_and_Research/_layouts/15/DocIdRedir.aspx?ID=FMAID-1282358271-1317</Url>
      <Description>FMAID-1282358271-1317</Description>
    </_dlc_DocIdUrl>
  </documentManagement>
</p:properties>
</file>

<file path=customXml/item2.xml>��< ? x m l   v e r s i o n = " 1 . 0 "   e n c o d i n g = " u t f - 1 6 " ? > < D a t a M a s h u p   x m l n s = " h t t p : / / s c h e m a s . m i c r o s o f t . c o m / D a t a M a s h u p " > A A A A A B Q D A A B Q S w M E F A A C A A g A F G x T W h a X f h G k A A A A 9 g A A A B I A H A B D b 2 5 m a W c v U G F j a 2 F n Z S 5 4 b W w g o h g A K K A U A A A A A A A A A A A A A A A A A A A A A A A A A A A A h Y + x D o I w F E V / h X S n L b A Q 8 q i D q x g T E 2 P c m l K h E R 6 G F s u / O f h J / o I Y R d 0 c 7 7 l n u P d + v c F i b J v g o n t r O s x J R D k J N K q u N F j l Z H D H M C U L A R u p T r L S w S S j z U Z b 5 q R 2 7 p w x 5 r 2 n P q F d X 7 G Y 8 4 j t i 9 V W 1 b q V 5 C O b / 3 J o 0 D q J S h M B u 9 c Y E d M o S W m U c s q B z R A K g 1 8 h n v Y + 2 x 8 I y 6 F x Q 6 + F x n B 9 A D Z H Y O 8 P 4 g F Q S w M E F A A C A A g A F G x T 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R s U 1 o o i k e 4 D g A A A B E A A A A T A B w A R m 9 y b X V s Y X M v U 2 V j d G l v b j E u b S C i G A A o o B Q A A A A A A A A A A A A A A A A A A A A A A A A A A A A r T k 0 u y c z P U w i G 0 I b W A F B L A Q I t A B Q A A g A I A B R s U 1 o W l 3 4 R p A A A A P Y A A A A S A A A A A A A A A A A A A A A A A A A A A A B D b 2 5 m a W c v U G F j a 2 F n Z S 5 4 b W x Q S w E C L Q A U A A I A C A A U b F N a D 8 r p q 6 Q A A A D p A A A A E w A A A A A A A A A A A A A A A A D w A A A A W 0 N v b n R l b n R f V H l w Z X N d L n h t b F B L A Q I t A B Q A A g A I A B R s U 1 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S h S p 4 W 1 T R S Z F R Z G O 5 Y 3 e r A A A A A A I A A A A A A A N m A A D A A A A A E A A A A J i r 3 P Y Y I l 4 a t h 6 Y f / G Q j t c A A A A A B I A A A K A A A A A Q A A A A N y 8 N o r e D G R r c Z U D 8 8 k l A U V A A A A B l 3 v E D l 2 9 y Y j + E Z / 5 A n f 5 0 M w J O F O O C w z T S / m g h S m M b n h P v x 1 H / V / r G t A d 2 A d w A r Y D h w e H 7 D N R D j W 9 G R A e O L E B H G V 6 g 7 Z A s I g k Q l U s p S z X E o h Q A A A A r J i 0 X B n u o y w Y 5 Y e B G 2 n 7 L c R r i p 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1B87EA2F0FE1184CAB2313E137D8675F" ma:contentTypeVersion="28" ma:contentTypeDescription="Create a new document." ma:contentTypeScope="" ma:versionID="23f9eeb3a782ad099054a90d91f0e97d">
  <xsd:schema xmlns:xsd="http://www.w3.org/2001/XMLSchema" xmlns:xs="http://www.w3.org/2001/XMLSchema" xmlns:p="http://schemas.microsoft.com/office/2006/metadata/properties" xmlns:ns2="cb49ba87-476e-4d64-b2a9-5cd9a6c54a3d" xmlns:ns3="cdc55a1c-c1ff-412c-85c3-dd959e929332" targetNamespace="http://schemas.microsoft.com/office/2006/metadata/properties" ma:root="true" ma:fieldsID="526269ab1bda1f88226529447413ca77" ns2:_="" ns3:_="">
    <xsd:import namespace="cb49ba87-476e-4d64-b2a9-5cd9a6c54a3d"/>
    <xsd:import namespace="cdc55a1c-c1ff-412c-85c3-dd959e929332"/>
    <xsd:element name="properties">
      <xsd:complexType>
        <xsd:sequence>
          <xsd:element name="documentManagement">
            <xsd:complexType>
              <xsd:all>
                <xsd:element ref="ns2:_dlc_DocId" minOccurs="0"/>
                <xsd:element ref="ns2:_dlc_DocIdUrl" minOccurs="0"/>
                <xsd:element ref="ns2:_dlc_DocIdPersistId" minOccurs="0"/>
                <xsd:element ref="ns2:n3976c21e6424dd5b36552908f1b1fd8" minOccurs="0"/>
                <xsd:element ref="ns2:TaxCatchAll" minOccurs="0"/>
                <xsd:element ref="ns2:LivelinkID" minOccurs="0"/>
                <xsd:element ref="ns2:OpenText_x0020_Type" minOccurs="0"/>
                <xsd:element ref="ns2:OpenText_x0020_Path" minOccurs="0"/>
                <xsd:element ref="ns2:OpenText_x0020_Access_x0020_Group" minOccurs="0"/>
                <xsd:element ref="ns2:Owned_x0020_By" minOccurs="0"/>
                <xsd:element ref="ns2:OpenText_x0020_ID" minOccurs="0"/>
                <xsd:element ref="ns2:Audit" minOccurs="0"/>
                <xsd:element ref="ns2:OpenText_x0020_References" minOccurs="0"/>
                <xsd:element ref="ns2:Classifications" minOccurs="0"/>
                <xsd:element ref="ns2:Security_x0020_Clearance" minOccurs="0"/>
                <xsd:element ref="ns2:Categories0" minOccurs="0"/>
                <xsd:element ref="ns2:OT_x002d_Tags_x002d_Document_x0020_Type" minOccurs="0"/>
                <xsd:element ref="ns3:MediaServiceMetadata" minOccurs="0"/>
                <xsd:element ref="ns3:MediaServiceFastMetadata" minOccurs="0"/>
                <xsd:element ref="ns3:MediaServiceSearchProperties" minOccurs="0"/>
                <xsd:element ref="ns3:MediaServiceObjectDetectorVersions" minOccurs="0"/>
                <xsd:element ref="ns2:SharedWithUsers" minOccurs="0"/>
                <xsd:element ref="ns2:SharedWithDetail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49ba87-476e-4d64-b2a9-5cd9a6c54a3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3976c21e6424dd5b36552908f1b1fd8" ma:index="12" nillable="true" ma:taxonomy="true" ma:internalName="n3976c21e6424dd5b36552908f1b1fd8" ma:taxonomyFieldName="Disposal_Authority" ma:displayName="Disposal Authority" ma:default="1;#Operational D7 last modified|e2213b8c-96a7-48bb-bd29-b894f62b2483" ma:fieldId="{73976c21-e642-4dd5-b365-52908f1b1fd8}" ma:sspId="e0ee47eb-ff12-4d28-8c28-9cdeeb9edfd2" ma:termSetId="73976c21-e642-4dd5-b365-52908f1b1fd8"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c4bab9cd-b753-4c7b-b619-863284d3391a}" ma:internalName="TaxCatchAll" ma:showField="CatchAllData" ma:web="cb49ba87-476e-4d64-b2a9-5cd9a6c54a3d">
      <xsd:complexType>
        <xsd:complexContent>
          <xsd:extension base="dms:MultiChoiceLookup">
            <xsd:sequence>
              <xsd:element name="Value" type="dms:Lookup" maxOccurs="unbounded" minOccurs="0" nillable="true"/>
            </xsd:sequence>
          </xsd:extension>
        </xsd:complexContent>
      </xsd:complexType>
    </xsd:element>
    <xsd:element name="LivelinkID" ma:index="14" nillable="true" ma:displayName="LivelinkID" ma:description="" ma:indexed="true" ma:internalName="LivelinkID">
      <xsd:simpleType>
        <xsd:restriction base="dms:Text">
          <xsd:maxLength value="255"/>
        </xsd:restriction>
      </xsd:simpleType>
    </xsd:element>
    <xsd:element name="OpenText_x0020_Type" ma:index="15" nillable="true" ma:displayName="OpenText Type" ma:default="" ma:description="" ma:internalName="OpenText_x0020_Type">
      <xsd:simpleType>
        <xsd:restriction base="dms:Text">
          <xsd:maxLength value="255"/>
        </xsd:restriction>
      </xsd:simpleType>
    </xsd:element>
    <xsd:element name="OpenText_x0020_Path" ma:index="16" nillable="true" ma:displayName="OpenText Path" ma:default="" ma:description="" ma:internalName="OpenText_x0020_Path">
      <xsd:simpleType>
        <xsd:restriction base="dms:Note"/>
      </xsd:simpleType>
    </xsd:element>
    <xsd:element name="OpenText_x0020_Access_x0020_Group" ma:index="17" nillable="true" ma:displayName="OpenText Access Group" ma:default="" ma:description="" ma:internalName="OpenText_x0020_Access_x0020_Group">
      <xsd:simpleType>
        <xsd:restriction base="dms:Text">
          <xsd:maxLength value="255"/>
        </xsd:restriction>
      </xsd:simpleType>
    </xsd:element>
    <xsd:element name="Owned_x0020_By" ma:index="18" nillable="true" ma:displayName="Owned By" ma:description="" ma:list="UserInfo" ma:SharePointGroup="0" ma:internalName="Own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penText_x0020_ID" ma:index="19" nillable="true" ma:displayName="OpenText ID" ma:default="" ma:description="" ma:internalName="OpenText_x0020_ID">
      <xsd:simpleType>
        <xsd:restriction base="dms:Text">
          <xsd:maxLength value="255"/>
        </xsd:restriction>
      </xsd:simpleType>
    </xsd:element>
    <xsd:element name="Audit" ma:index="20" nillable="true" ma:displayName="Audit" ma:default="" ma:description="" ma:internalName="Audit">
      <xsd:simpleType>
        <xsd:restriction base="dms:Note"/>
      </xsd:simpleType>
    </xsd:element>
    <xsd:element name="OpenText_x0020_References" ma:index="21" nillable="true" ma:displayName="OpenText References" ma:default="" ma:description="" ma:internalName="OpenText_x0020_References">
      <xsd:simpleType>
        <xsd:restriction base="dms:Note">
          <xsd:maxLength value="255"/>
        </xsd:restriction>
      </xsd:simpleType>
    </xsd:element>
    <xsd:element name="Classifications" ma:index="22" nillable="true" ma:displayName="Classifications" ma:default="" ma:description="" ma:internalName="Classifications">
      <xsd:simpleType>
        <xsd:restriction base="dms:Text">
          <xsd:maxLength value="255"/>
        </xsd:restriction>
      </xsd:simpleType>
    </xsd:element>
    <xsd:element name="Security_x0020_Clearance" ma:index="23" nillable="true" ma:displayName="Security Clearance" ma:default="" ma:description="" ma:internalName="Security_x0020_Clearance">
      <xsd:simpleType>
        <xsd:restriction base="dms:Text">
          <xsd:maxLength value="255"/>
        </xsd:restriction>
      </xsd:simpleType>
    </xsd:element>
    <xsd:element name="Categories0" ma:index="24" nillable="true" ma:displayName="Categories" ma:default="" ma:description="" ma:internalName="Categories0">
      <xsd:simpleType>
        <xsd:restriction base="dms:Text">
          <xsd:maxLength value="255"/>
        </xsd:restriction>
      </xsd:simpleType>
    </xsd:element>
    <xsd:element name="OT_x002d_Tags_x002d_Document_x0020_Type" ma:index="25" nillable="true" ma:displayName="OT-Tags-Document Type" ma:default="" ma:description="" ma:format="Dropdown" ma:internalName="OT_x002d_Tags_x002d_Document_x0020_Type">
      <xsd:simpleType>
        <xsd:restriction base="dms:Choice">
          <xsd:enumeration value="Agreement"/>
          <xsd:enumeration value="Analysis"/>
          <xsd:enumeration value="Board and Committee Paper"/>
          <xsd:enumeration value="Change Request"/>
          <xsd:enumeration value="Correspondence"/>
          <xsd:enumeration value="Court Document"/>
          <xsd:enumeration value="File Note"/>
          <xsd:enumeration value="Form and Template"/>
          <xsd:enumeration value="Image and Media Asset"/>
          <xsd:enumeration value="Interviews"/>
          <xsd:enumeration value="Legal Opinion"/>
          <xsd:enumeration value="Legal Precedent"/>
          <xsd:enumeration value="List and Register"/>
          <xsd:enumeration value="Media Release"/>
          <xsd:enumeration value="Meeting"/>
          <xsd:enumeration value="Memo - internal"/>
          <xsd:enumeration value="Memo - to members"/>
          <xsd:enumeration value="Notice"/>
          <xsd:enumeration value="Plan"/>
          <xsd:enumeration value="Policy"/>
          <xsd:enumeration value="Presentation"/>
          <xsd:enumeration value="Process and Procedure"/>
          <xsd:enumeration value="Publication - External"/>
          <xsd:enumeration value="Publication - Internal"/>
          <xsd:enumeration value="Report"/>
          <xsd:enumeration value="Requirements"/>
          <xsd:enumeration value="Research"/>
          <xsd:enumeration value="Speech"/>
          <xsd:enumeration value="Submission"/>
          <xsd:enumeration value="Travel"/>
          <xsd:enumeration value="Witness Statement"/>
          <xsd:enumeration value=""/>
        </xsd:restriction>
      </xsd:simpleType>
    </xsd:element>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c55a1c-c1ff-412c-85c3-dd959e929332" elementFormDefault="qualified">
    <xsd:import namespace="http://schemas.microsoft.com/office/2006/documentManagement/types"/>
    <xsd:import namespace="http://schemas.microsoft.com/office/infopath/2007/PartnerControls"/>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e0ee47eb-ff12-4d28-8c28-9cdeeb9edfd2" ma:termSetId="09814cd3-568e-fe90-9814-8d621ff8fb84" ma:anchorId="fba54fb3-c3e1-fe81-a776-ca4b69148c4d" ma:open="true" ma:isKeyword="false">
      <xsd:complexType>
        <xsd:sequence>
          <xsd:element ref="pc:Terms" minOccurs="0" maxOccurs="1"/>
        </xsd:sequence>
      </xsd:complexType>
    </xsd:element>
    <xsd:element name="MediaServiceDateTaken" ma:index="34" nillable="true" ma:displayName="MediaServiceDateTaken" ma:hidden="true" ma:indexed="true" ma:internalName="MediaServiceDateTaken"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D345DB-95EE-4325-AE68-B357F3AD2B56}"/>
</file>

<file path=customXml/itemProps2.xml><?xml version="1.0" encoding="utf-8"?>
<ds:datastoreItem xmlns:ds="http://schemas.openxmlformats.org/officeDocument/2006/customXml" ds:itemID="{8C59AFBB-DDD7-4DD5-8242-DFCC3FF197A6}"/>
</file>

<file path=customXml/itemProps3.xml><?xml version="1.0" encoding="utf-8"?>
<ds:datastoreItem xmlns:ds="http://schemas.openxmlformats.org/officeDocument/2006/customXml" ds:itemID="{9784A340-C120-4B8F-8DE9-3CA23AA3A6E4}"/>
</file>

<file path=customXml/itemProps4.xml><?xml version="1.0" encoding="utf-8"?>
<ds:datastoreItem xmlns:ds="http://schemas.openxmlformats.org/officeDocument/2006/customXml" ds:itemID="{C7AE9664-AA3E-4355-AD59-9E61541CB97B}"/>
</file>

<file path=customXml/itemProps5.xml><?xml version="1.0" encoding="utf-8"?>
<ds:datastoreItem xmlns:ds="http://schemas.openxmlformats.org/officeDocument/2006/customXml" ds:itemID="{3E311DAF-2BB2-4D1F-8459-88706ADFD86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Wakelin</dc:creator>
  <cp:keywords/>
  <dc:description/>
  <cp:lastModifiedBy/>
  <cp:revision/>
  <dcterms:created xsi:type="dcterms:W3CDTF">2025-02-13T21:30:00Z</dcterms:created>
  <dcterms:modified xsi:type="dcterms:W3CDTF">2025-05-29T22:03:48Z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5e251b-6f3a-418c-b82d-5b3a9262fefa_Enabled">
    <vt:lpwstr>true</vt:lpwstr>
  </property>
  <property fmtid="{D5CDD505-2E9C-101B-9397-08002B2CF9AE}" pid="3" name="MSIP_Label_fc5e251b-6f3a-418c-b82d-5b3a9262fefa_SetDate">
    <vt:lpwstr>2025-02-13T21:46:19Z</vt:lpwstr>
  </property>
  <property fmtid="{D5CDD505-2E9C-101B-9397-08002B2CF9AE}" pid="4" name="MSIP_Label_fc5e251b-6f3a-418c-b82d-5b3a9262fefa_Method">
    <vt:lpwstr>Standard</vt:lpwstr>
  </property>
  <property fmtid="{D5CDD505-2E9C-101B-9397-08002B2CF9AE}" pid="5" name="MSIP_Label_fc5e251b-6f3a-418c-b82d-5b3a9262fefa_Name">
    <vt:lpwstr>IN CONFIDENCE GENERAL</vt:lpwstr>
  </property>
  <property fmtid="{D5CDD505-2E9C-101B-9397-08002B2CF9AE}" pid="6" name="MSIP_Label_fc5e251b-6f3a-418c-b82d-5b3a9262fefa_SiteId">
    <vt:lpwstr>bd831b0c-3781-40ec-801e-5dfba266decf</vt:lpwstr>
  </property>
  <property fmtid="{D5CDD505-2E9C-101B-9397-08002B2CF9AE}" pid="7" name="MSIP_Label_fc5e251b-6f3a-418c-b82d-5b3a9262fefa_ActionId">
    <vt:lpwstr>9b3a321f-51ec-4c0a-813e-2424933235dc</vt:lpwstr>
  </property>
  <property fmtid="{D5CDD505-2E9C-101B-9397-08002B2CF9AE}" pid="8" name="MSIP_Label_fc5e251b-6f3a-418c-b82d-5b3a9262fefa_ContentBits">
    <vt:lpwstr>0</vt:lpwstr>
  </property>
  <property fmtid="{D5CDD505-2E9C-101B-9397-08002B2CF9AE}" pid="9" name="ContentTypeId">
    <vt:lpwstr>0x0101001B87EA2F0FE1184CAB2313E137D8675F</vt:lpwstr>
  </property>
  <property fmtid="{D5CDD505-2E9C-101B-9397-08002B2CF9AE}" pid="10" name="MediaServiceImageTags">
    <vt:lpwstr/>
  </property>
  <property fmtid="{D5CDD505-2E9C-101B-9397-08002B2CF9AE}" pid="11" name="Disposal_Authority">
    <vt:lpwstr>1;#Operational D7 last modified|e2213b8c-96a7-48bb-bd29-b894f62b2483</vt:lpwstr>
  </property>
  <property fmtid="{D5CDD505-2E9C-101B-9397-08002B2CF9AE}" pid="12" name="_dlc_DocIdItemGuid">
    <vt:lpwstr>d7c8b746-3a6d-497f-9266-f392e85fa522</vt:lpwstr>
  </property>
</Properties>
</file>